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NAG001\GyoKyo$\05代理店業務品質調査G\30_各班業務\10_企画総務班\一次保管場所\川崎作業用\0720更新用評価申告シート修正\"/>
    </mc:Choice>
  </mc:AlternateContent>
  <workbookProtection workbookPassword="DC6F" lockStructure="1"/>
  <bookViews>
    <workbookView xWindow="0" yWindow="0" windowWidth="20490" windowHeight="7410" tabRatio="695" activeTab="1"/>
  </bookViews>
  <sheets>
    <sheet name="回答にあたってご留意いただきたい事項" sheetId="2" r:id="rId1"/>
    <sheet name="評価申告シート 入力用" sheetId="3" r:id="rId2"/>
    <sheet name="記入例(評価申告シート)" sheetId="1" r:id="rId3"/>
  </sheets>
  <definedNames>
    <definedName name="_xlnm._FilterDatabase" localSheetId="2" hidden="1">'記入例(評価申告シート)'!$A$10:$AM$435</definedName>
    <definedName name="_xlnm._FilterDatabase" localSheetId="1" hidden="1">'評価申告シート 入力用'!$A$10:$AM$435</definedName>
    <definedName name="①意向把握・確認義務" localSheetId="2">#REF!</definedName>
    <definedName name="①意向把握・確認義務" localSheetId="1">#REF!</definedName>
    <definedName name="①意向把握・確認義務">#REF!</definedName>
    <definedName name="②情報提供義務・重要事項説明" localSheetId="2">#REF!</definedName>
    <definedName name="②情報提供義務・重要事項説明" localSheetId="1">#REF!</definedName>
    <definedName name="②情報提供義務・重要事項説明">#REF!</definedName>
    <definedName name="③情報提供義務・比較推奨販売" localSheetId="2">#REF!</definedName>
    <definedName name="③情報提供義務・比較推奨販売" localSheetId="1">#REF!</definedName>
    <definedName name="③情報提供義務・比較推奨販売">#REF!</definedName>
    <definedName name="④募集時の禁止行為・著しく不適切な行為" localSheetId="2">#REF!</definedName>
    <definedName name="④募集時の禁止行為・著しく不適切な行為" localSheetId="1">#REF!</definedName>
    <definedName name="④募集時の禁止行為・著しく不適切な行為">#REF!</definedName>
    <definedName name="⑤特定保険契約募集に関するルール" localSheetId="2">#REF!</definedName>
    <definedName name="⑤特定保険契約募集に関するルール" localSheetId="1">#REF!</definedName>
    <definedName name="⑤特定保険契約募集に関するルール">#REF!</definedName>
    <definedName name="⑥高齢者募集ルール" localSheetId="2">#REF!</definedName>
    <definedName name="⑥高齢者募集ルール" localSheetId="1">#REF!</definedName>
    <definedName name="⑥高齢者募集ルール">#REF!</definedName>
    <definedName name="⑦お客さまの利便性向上に向けた態勢整備状況" localSheetId="2">#REF!</definedName>
    <definedName name="⑦お客さまの利便性向上に向けた態勢整備状況" localSheetId="1">#REF!</definedName>
    <definedName name="⑦お客さまの利便性向上に向けた態勢整備状況">#REF!</definedName>
    <definedName name="⑧早期消滅" localSheetId="2">#REF!</definedName>
    <definedName name="⑧早期消滅" localSheetId="1">#REF!</definedName>
    <definedName name="⑧早期消滅">#REF!</definedName>
    <definedName name="⑨募集資料等の適切な管理" localSheetId="2">#REF!</definedName>
    <definedName name="⑨募集資料等の適切な管理" localSheetId="1">#REF!</definedName>
    <definedName name="⑨募集資料等の適切な管理">#REF!</definedName>
    <definedName name="⑩勧誘方針・お客さま本位の業務運営に係る方針" localSheetId="2">#REF!</definedName>
    <definedName name="⑩勧誘方針・お客さま本位の業務運営に係る方針" localSheetId="1">#REF!</definedName>
    <definedName name="⑩勧誘方針・お客さま本位の業務運営に係る方針">#REF!</definedName>
    <definedName name="⑪募集人教育" localSheetId="2">#REF!</definedName>
    <definedName name="⑪募集人教育" localSheetId="1">#REF!</definedName>
    <definedName name="⑪募集人教育">#REF!</definedName>
    <definedName name="⑫アフターフォロー時の顧客対応態勢の整備" localSheetId="2">#REF!</definedName>
    <definedName name="⑫アフターフォロー時の顧客対応態勢の整備" localSheetId="1">#REF!</definedName>
    <definedName name="⑫アフターフォロー時の顧客対応態勢の整備">#REF!</definedName>
    <definedName name="⑭顧客情報の適切な管理" localSheetId="2">#REF!</definedName>
    <definedName name="⑭顧客情報の適切な管理" localSheetId="1">#REF!</definedName>
    <definedName name="⑭顧客情報の適切な管理">#REF!</definedName>
    <definedName name="⑮継続率の把握" localSheetId="2">#REF!</definedName>
    <definedName name="⑮継続率の把握" localSheetId="1">#REF!</definedName>
    <definedName name="⑮継続率の把握">#REF!</definedName>
    <definedName name="⑯個人情報保護に係る態勢が整備" localSheetId="2">#REF!</definedName>
    <definedName name="⑯個人情報保護に係る態勢が整備" localSheetId="1">#REF!</definedName>
    <definedName name="⑯個人情報保護に係る態勢が整備">#REF!</definedName>
    <definedName name="⑰個人情報保護に係るシステム面の整備" localSheetId="2">#REF!</definedName>
    <definedName name="⑰個人情報保護に係るシステム面の整備" localSheetId="1">#REF!</definedName>
    <definedName name="⑰個人情報保護に係るシステム面の整備">#REF!</definedName>
    <definedName name="⑱適切な業務運営" localSheetId="2">#REF!</definedName>
    <definedName name="⑱適切な業務運営" localSheetId="1">#REF!</definedName>
    <definedName name="⑱適切な業務運営">#REF!</definedName>
    <definedName name="⑲ディスクロージャーの適切な配備" localSheetId="2">#REF!</definedName>
    <definedName name="⑲ディスクロージャーの適切な配備" localSheetId="1">#REF!</definedName>
    <definedName name="⑲ディスクロージャーの適切な配備">#REF!</definedName>
    <definedName name="⑳自己点検・内部監査" localSheetId="2">#REF!</definedName>
    <definedName name="⑳自己点検・内部監査" localSheetId="1">#REF!</definedName>
    <definedName name="⑳自己点検・内部監査">#REF!</definedName>
    <definedName name="_xlnm.Print_Area" localSheetId="0">回答にあたってご留意いただきたい事項!$A$1:$M$11</definedName>
    <definedName name="_xlnm.Print_Area" localSheetId="2">'記入例(評価申告シート)'!$A$1:$BC$474</definedName>
    <definedName name="_xlnm.Print_Area" localSheetId="1">'評価申告シート 入力用'!$A$1:$BC$436</definedName>
    <definedName name="_xlnm.Print_Titles" localSheetId="2">'記入例(評価申告シート)'!$9:$10</definedName>
    <definedName name="_xlnm.Print_Titles" localSheetId="1">'評価申告シート 入力用'!$9:$10</definedName>
    <definedName name="Z_07BA0730_A6E3_4BE1_A84C_AACEFE6ACCF3_.wvu.FilterData" localSheetId="2" hidden="1">'記入例(評価申告シート)'!$A$9:$W$434</definedName>
    <definedName name="Z_07BA0730_A6E3_4BE1_A84C_AACEFE6ACCF3_.wvu.FilterData" localSheetId="1" hidden="1">'評価申告シート 入力用'!$A$9:$W$434</definedName>
    <definedName name="Z_08AF1A0C_CCFB_4C87_8EAE_8AA77FB60B67_.wvu.FilterData" localSheetId="2" hidden="1">'記入例(評価申告シート)'!$A$9:$W$434</definedName>
    <definedName name="Z_08AF1A0C_CCFB_4C87_8EAE_8AA77FB60B67_.wvu.FilterData" localSheetId="1" hidden="1">'評価申告シート 入力用'!$A$9:$W$434</definedName>
    <definedName name="Z_21DECE49_49AF_433E_AC7B_94C10F98A377_.wvu.FilterData" localSheetId="2" hidden="1">'記入例(評価申告シート)'!$A$9:$W$434</definedName>
    <definedName name="Z_21DECE49_49AF_433E_AC7B_94C10F98A377_.wvu.FilterData" localSheetId="1" hidden="1">'評価申告シート 入力用'!$A$9:$W$434</definedName>
    <definedName name="Z_410A5E19_6F43_467E_A763_00384E771AD8_.wvu.FilterData" localSheetId="2" hidden="1">'記入例(評価申告シート)'!$A$9:$W$434</definedName>
    <definedName name="Z_410A5E19_6F43_467E_A763_00384E771AD8_.wvu.FilterData" localSheetId="1" hidden="1">'評価申告シート 入力用'!$A$9:$W$434</definedName>
    <definedName name="Z_4131488A_E0E6_4924_8296_2D61DAB8A8DB_.wvu.FilterData" localSheetId="2" hidden="1">'記入例(評価申告シート)'!$A$9:$W$10</definedName>
    <definedName name="Z_4131488A_E0E6_4924_8296_2D61DAB8A8DB_.wvu.FilterData" localSheetId="1" hidden="1">'評価申告シート 入力用'!$A$9:$W$10</definedName>
    <definedName name="Z_493DE80A_4D76_4DFC_A00A_894C9442BC83_.wvu.FilterData" localSheetId="2" hidden="1">'記入例(評価申告シート)'!$A$9:$W$434</definedName>
    <definedName name="Z_493DE80A_4D76_4DFC_A00A_894C9442BC83_.wvu.FilterData" localSheetId="1" hidden="1">'評価申告シート 入力用'!$A$9:$W$434</definedName>
    <definedName name="Z_F38D4B92_D330_4304_87D1_D2B48DD1444B_.wvu.FilterData" localSheetId="2" hidden="1">'記入例(評価申告シート)'!$A$9:$W$434</definedName>
    <definedName name="Z_F38D4B92_D330_4304_87D1_D2B48DD1444B_.wvu.FilterData" localSheetId="1" hidden="1">'評価申告シート 入力用'!$A$9:$W$434</definedName>
    <definedName name="お褒めの言葉も含めたお客さまの声" localSheetId="2">#REF!</definedName>
    <definedName name="お褒めの言葉も含めたお客さまの声" localSheetId="1">#REF!</definedName>
    <definedName name="お褒めの言葉も含めたお客さまの声">#REF!</definedName>
    <definedName name="テレマーケティング実施時の対応" localSheetId="2">#REF!</definedName>
    <definedName name="テレマーケティング実施時の対応" localSheetId="1">#REF!</definedName>
    <definedName name="テレマーケティング実施時の対応">#REF!</definedName>
    <definedName name="フランチャイザー" localSheetId="2">#REF!</definedName>
    <definedName name="フランチャイザー" localSheetId="1">#REF!</definedName>
    <definedName name="フランチャイザー">#REF!</definedName>
    <definedName name="フランチャイジー" localSheetId="2">#REF!</definedName>
    <definedName name="フランチャイジー" localSheetId="1">#REF!</definedName>
    <definedName name="フランチャイジー">#REF!</definedName>
    <definedName name="規模が大きい特定保険募集人の対応" localSheetId="2">#REF!</definedName>
    <definedName name="規模が大きい特定保険募集人の対応" localSheetId="1">#REF!</definedName>
    <definedName name="規模が大きい特定保険募集人の対応">#REF!</definedName>
    <definedName name="共同募集時の対応" localSheetId="2">#REF!</definedName>
    <definedName name="共同募集時の対応" localSheetId="1">#REF!</definedName>
    <definedName name="共同募集時の対応">#REF!</definedName>
    <definedName name="業務継続計画の策定" localSheetId="2">#REF!</definedName>
    <definedName name="業務継続計画の策定" localSheetId="1">#REF!</definedName>
    <definedName name="業務継続計画の策定">#REF!</definedName>
    <definedName name="従業員管理・従業員満足度向上に向けた取組み" localSheetId="2">#REF!</definedName>
    <definedName name="従業員管理・従業員満足度向上に向けた取組み" localSheetId="1">#REF!</definedName>
    <definedName name="従業員管理・従業員満足度向上に向けた取組み">#REF!</definedName>
    <definedName name="不適切事案への対応態勢の整備" localSheetId="2">#REF!</definedName>
    <definedName name="不適切事案への対応態勢の整備" localSheetId="1">#REF!</definedName>
    <definedName name="不適切事案への対応態勢の整備">#REF!</definedName>
    <definedName name="募集関連行為委託等の対応" localSheetId="2">#REF!</definedName>
    <definedName name="募集関連行為委託等の対応" localSheetId="1">#REF!</definedName>
    <definedName name="募集関連行為委託等の対応">#REF!</definedName>
    <definedName name="募集人管理" localSheetId="2">#REF!</definedName>
    <definedName name="募集人管理" localSheetId="1">#REF!</definedName>
    <definedName name="募集人管理">#REF!</definedName>
  </definedNames>
  <calcPr calcId="162913"/>
  <customWorkbookViews>
    <customWorkbookView name="knet_admin - 個人用ビュー" guid="{08AF1A0C-CCFB-4C87-8EAE-8AA77FB60B67}" mergeInterval="0" personalView="1" maximized="1" xWindow="-8" yWindow="-8" windowWidth="2256" windowHeight="1228" tabRatio="601"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472" i="3" l="1"/>
  <c r="AY470" i="3"/>
  <c r="AY468" i="3"/>
  <c r="AY467" i="3"/>
  <c r="AY466" i="3"/>
  <c r="AY463" i="3"/>
  <c r="AY462" i="3"/>
  <c r="AY455" i="3"/>
  <c r="AY443" i="3"/>
  <c r="AY440" i="3"/>
  <c r="BA435" i="3"/>
  <c r="BB435" i="3" s="1"/>
  <c r="BC435" i="3" s="1"/>
  <c r="BA434" i="3"/>
  <c r="BB434" i="3" s="1"/>
  <c r="BC434" i="3" s="1"/>
  <c r="X434" i="3"/>
  <c r="BA433" i="3"/>
  <c r="BB433" i="3" s="1"/>
  <c r="BC433" i="3" s="1"/>
  <c r="X433" i="3"/>
  <c r="BA432" i="3"/>
  <c r="BB432" i="3" s="1"/>
  <c r="BC432" i="3" s="1"/>
  <c r="X432" i="3"/>
  <c r="BA431" i="3"/>
  <c r="BB431" i="3" s="1"/>
  <c r="BC431" i="3" s="1"/>
  <c r="X431" i="3"/>
  <c r="BA430" i="3"/>
  <c r="BB430" i="3" s="1"/>
  <c r="BC430" i="3" s="1"/>
  <c r="X430" i="3"/>
  <c r="BA429" i="3"/>
  <c r="BB429" i="3" s="1"/>
  <c r="BC429" i="3" s="1"/>
  <c r="X429" i="3"/>
  <c r="BA428" i="3"/>
  <c r="BB428" i="3" s="1"/>
  <c r="BC428" i="3" s="1"/>
  <c r="X428" i="3"/>
  <c r="BA427" i="3"/>
  <c r="BB427" i="3" s="1"/>
  <c r="BC427" i="3" s="1"/>
  <c r="X427" i="3"/>
  <c r="BA426" i="3"/>
  <c r="BB426" i="3" s="1"/>
  <c r="BC426" i="3" s="1"/>
  <c r="X426" i="3"/>
  <c r="BA425" i="3"/>
  <c r="BB425" i="3" s="1"/>
  <c r="BC425" i="3" s="1"/>
  <c r="X425" i="3"/>
  <c r="BA424" i="3"/>
  <c r="BB424" i="3" s="1"/>
  <c r="BC424" i="3" s="1"/>
  <c r="X424" i="3"/>
  <c r="BA423" i="3"/>
  <c r="BB423" i="3" s="1"/>
  <c r="BC423" i="3" s="1"/>
  <c r="X423" i="3"/>
  <c r="BA422" i="3"/>
  <c r="BB422" i="3" s="1"/>
  <c r="BC422" i="3" s="1"/>
  <c r="BA421" i="3"/>
  <c r="BB421" i="3" s="1"/>
  <c r="BC421" i="3" s="1"/>
  <c r="X421" i="3"/>
  <c r="BA420" i="3"/>
  <c r="BB420" i="3" s="1"/>
  <c r="BC420" i="3" s="1"/>
  <c r="X420" i="3"/>
  <c r="BA419" i="3"/>
  <c r="BB419" i="3" s="1"/>
  <c r="BC419" i="3" s="1"/>
  <c r="X419" i="3"/>
  <c r="BA418" i="3"/>
  <c r="BB418" i="3" s="1"/>
  <c r="BC418" i="3" s="1"/>
  <c r="X418" i="3"/>
  <c r="BA417" i="3"/>
  <c r="BB417" i="3" s="1"/>
  <c r="BC417" i="3" s="1"/>
  <c r="X417" i="3"/>
  <c r="BA416" i="3"/>
  <c r="BB416" i="3" s="1"/>
  <c r="BC416" i="3" s="1"/>
  <c r="X416" i="3"/>
  <c r="BA415" i="3"/>
  <c r="BB415" i="3" s="1"/>
  <c r="BC415" i="3" s="1"/>
  <c r="X415" i="3"/>
  <c r="BB414" i="3"/>
  <c r="BC414" i="3" s="1"/>
  <c r="BA414" i="3"/>
  <c r="X414" i="3"/>
  <c r="BA413" i="3"/>
  <c r="BB413" i="3" s="1"/>
  <c r="BC413" i="3" s="1"/>
  <c r="X413" i="3"/>
  <c r="BA412" i="3"/>
  <c r="BB412" i="3" s="1"/>
  <c r="BC412" i="3" s="1"/>
  <c r="X412" i="3"/>
  <c r="BA411" i="3"/>
  <c r="BB411" i="3" s="1"/>
  <c r="BC411" i="3" s="1"/>
  <c r="X411" i="3"/>
  <c r="BA410" i="3"/>
  <c r="BB410" i="3" s="1"/>
  <c r="BC410" i="3" s="1"/>
  <c r="X410" i="3"/>
  <c r="BA409" i="3"/>
  <c r="BB409" i="3" s="1"/>
  <c r="BC409" i="3" s="1"/>
  <c r="X409" i="3"/>
  <c r="BA408" i="3"/>
  <c r="BB408" i="3" s="1"/>
  <c r="BC408" i="3" s="1"/>
  <c r="BA407" i="3"/>
  <c r="BB407" i="3" s="1"/>
  <c r="BC407" i="3" s="1"/>
  <c r="X407" i="3"/>
  <c r="BA406" i="3"/>
  <c r="BB406" i="3" s="1"/>
  <c r="BC406" i="3" s="1"/>
  <c r="X406" i="3"/>
  <c r="BA405" i="3"/>
  <c r="BB405" i="3" s="1"/>
  <c r="BC405" i="3" s="1"/>
  <c r="X405" i="3"/>
  <c r="BA404" i="3"/>
  <c r="BB404" i="3" s="1"/>
  <c r="BC404" i="3" s="1"/>
  <c r="BA403" i="3"/>
  <c r="BB403" i="3" s="1"/>
  <c r="BC403" i="3" s="1"/>
  <c r="X403" i="3"/>
  <c r="BA402" i="3"/>
  <c r="BB402" i="3" s="1"/>
  <c r="BC402" i="3" s="1"/>
  <c r="X402" i="3"/>
  <c r="BA401" i="3"/>
  <c r="BB401" i="3" s="1"/>
  <c r="BC401" i="3" s="1"/>
  <c r="X401" i="3"/>
  <c r="BA400" i="3"/>
  <c r="BB400" i="3" s="1"/>
  <c r="BC400" i="3" s="1"/>
  <c r="X400" i="3"/>
  <c r="BA399" i="3"/>
  <c r="BB399" i="3" s="1"/>
  <c r="BC399" i="3" s="1"/>
  <c r="X399" i="3"/>
  <c r="BA398" i="3"/>
  <c r="BB398" i="3" s="1"/>
  <c r="BC398" i="3" s="1"/>
  <c r="X398" i="3"/>
  <c r="BA397" i="3"/>
  <c r="BB397" i="3" s="1"/>
  <c r="BC397" i="3" s="1"/>
  <c r="X397" i="3"/>
  <c r="BA396" i="3"/>
  <c r="BB396" i="3" s="1"/>
  <c r="BC396" i="3" s="1"/>
  <c r="X396" i="3"/>
  <c r="BA395" i="3"/>
  <c r="BB395" i="3" s="1"/>
  <c r="BC395" i="3" s="1"/>
  <c r="X395" i="3"/>
  <c r="BA394" i="3"/>
  <c r="BB394" i="3" s="1"/>
  <c r="BC394" i="3" s="1"/>
  <c r="BA393" i="3"/>
  <c r="BB393" i="3" s="1"/>
  <c r="BC393" i="3" s="1"/>
  <c r="X393" i="3"/>
  <c r="BA392" i="3"/>
  <c r="BB392" i="3" s="1"/>
  <c r="BC392" i="3" s="1"/>
  <c r="BA391" i="3"/>
  <c r="BB391" i="3" s="1"/>
  <c r="BC391" i="3" s="1"/>
  <c r="BA390" i="3"/>
  <c r="BB390" i="3" s="1"/>
  <c r="BC390" i="3" s="1"/>
  <c r="BA389" i="3"/>
  <c r="BB389" i="3" s="1"/>
  <c r="BC389" i="3" s="1"/>
  <c r="BA388" i="3"/>
  <c r="BB388" i="3" s="1"/>
  <c r="BC388" i="3" s="1"/>
  <c r="BA387" i="3"/>
  <c r="BB387" i="3" s="1"/>
  <c r="BC387" i="3" s="1"/>
  <c r="X387" i="3"/>
  <c r="BA386" i="3"/>
  <c r="BB386" i="3" s="1"/>
  <c r="BC386" i="3" s="1"/>
  <c r="BA385" i="3"/>
  <c r="BB385" i="3" s="1"/>
  <c r="BC385" i="3" s="1"/>
  <c r="BA384" i="3"/>
  <c r="BB384" i="3" s="1"/>
  <c r="BC384" i="3" s="1"/>
  <c r="BA383" i="3"/>
  <c r="BB383" i="3" s="1"/>
  <c r="BC383" i="3" s="1"/>
  <c r="BA382" i="3"/>
  <c r="BB382" i="3" s="1"/>
  <c r="BC382" i="3" s="1"/>
  <c r="BA381" i="3"/>
  <c r="BB381" i="3" s="1"/>
  <c r="BC381" i="3" s="1"/>
  <c r="X381" i="3"/>
  <c r="AU470" i="3" s="1"/>
  <c r="BA380" i="3"/>
  <c r="BB380" i="3" s="1"/>
  <c r="BC380" i="3" s="1"/>
  <c r="BA379" i="3"/>
  <c r="BB379" i="3" s="1"/>
  <c r="BC379" i="3" s="1"/>
  <c r="BA378" i="3"/>
  <c r="BB378" i="3" s="1"/>
  <c r="BC378" i="3" s="1"/>
  <c r="X378" i="3"/>
  <c r="BA377" i="3"/>
  <c r="BB377" i="3" s="1"/>
  <c r="BC377" i="3" s="1"/>
  <c r="BA376" i="3"/>
  <c r="BB376" i="3" s="1"/>
  <c r="BC376" i="3" s="1"/>
  <c r="BA375" i="3"/>
  <c r="BB375" i="3" s="1"/>
  <c r="BC375" i="3" s="1"/>
  <c r="BA374" i="3"/>
  <c r="BB374" i="3" s="1"/>
  <c r="BC374" i="3" s="1"/>
  <c r="BA373" i="3"/>
  <c r="BB373" i="3" s="1"/>
  <c r="BC373" i="3" s="1"/>
  <c r="BA372" i="3"/>
  <c r="BB372" i="3" s="1"/>
  <c r="BC372" i="3" s="1"/>
  <c r="X372" i="3"/>
  <c r="BA371" i="3"/>
  <c r="BB371" i="3" s="1"/>
  <c r="BC371" i="3" s="1"/>
  <c r="BA370" i="3"/>
  <c r="BB370" i="3" s="1"/>
  <c r="BC370" i="3" s="1"/>
  <c r="BA369" i="3"/>
  <c r="BB369" i="3" s="1"/>
  <c r="BC369" i="3" s="1"/>
  <c r="BA368" i="3"/>
  <c r="BB368" i="3" s="1"/>
  <c r="BC368" i="3" s="1"/>
  <c r="BA367" i="3"/>
  <c r="BB367" i="3" s="1"/>
  <c r="BC367" i="3" s="1"/>
  <c r="X367" i="3"/>
  <c r="BA366" i="3"/>
  <c r="BB366" i="3" s="1"/>
  <c r="BC366" i="3" s="1"/>
  <c r="BA365" i="3"/>
  <c r="BB365" i="3" s="1"/>
  <c r="BC365" i="3" s="1"/>
  <c r="BA364" i="3"/>
  <c r="BB364" i="3" s="1"/>
  <c r="BC364" i="3" s="1"/>
  <c r="BA363" i="3"/>
  <c r="BB363" i="3" s="1"/>
  <c r="BC363" i="3" s="1"/>
  <c r="X363" i="3"/>
  <c r="BA362" i="3"/>
  <c r="BB362" i="3" s="1"/>
  <c r="BC362" i="3" s="1"/>
  <c r="X362" i="3"/>
  <c r="BA361" i="3"/>
  <c r="BB361" i="3" s="1"/>
  <c r="BC361" i="3" s="1"/>
  <c r="BA360" i="3"/>
  <c r="BB360" i="3" s="1"/>
  <c r="BC360" i="3" s="1"/>
  <c r="BA359" i="3"/>
  <c r="BB359" i="3" s="1"/>
  <c r="BC359" i="3" s="1"/>
  <c r="X359" i="3"/>
  <c r="BA358" i="3"/>
  <c r="BB358" i="3" s="1"/>
  <c r="BC358" i="3" s="1"/>
  <c r="X358" i="3"/>
  <c r="BA357" i="3"/>
  <c r="BB357" i="3" s="1"/>
  <c r="BC357" i="3" s="1"/>
  <c r="BA356" i="3"/>
  <c r="BB356" i="3" s="1"/>
  <c r="BC356" i="3" s="1"/>
  <c r="BA355" i="3"/>
  <c r="BB355" i="3" s="1"/>
  <c r="BC355" i="3" s="1"/>
  <c r="X355" i="3"/>
  <c r="BA354" i="3"/>
  <c r="BB354" i="3" s="1"/>
  <c r="BC354" i="3" s="1"/>
  <c r="X354" i="3"/>
  <c r="BA353" i="3"/>
  <c r="BB353" i="3" s="1"/>
  <c r="BC353" i="3" s="1"/>
  <c r="X353" i="3"/>
  <c r="BA352" i="3"/>
  <c r="BB352" i="3" s="1"/>
  <c r="BC352" i="3" s="1"/>
  <c r="BA351" i="3"/>
  <c r="BB351" i="3" s="1"/>
  <c r="BC351" i="3" s="1"/>
  <c r="BA350" i="3"/>
  <c r="BB350" i="3" s="1"/>
  <c r="BC350" i="3" s="1"/>
  <c r="X350" i="3"/>
  <c r="BA349" i="3"/>
  <c r="BB349" i="3" s="1"/>
  <c r="BC349" i="3" s="1"/>
  <c r="X349" i="3"/>
  <c r="BA348" i="3"/>
  <c r="BB348" i="3" s="1"/>
  <c r="BC348" i="3" s="1"/>
  <c r="X348" i="3"/>
  <c r="BA347" i="3"/>
  <c r="BB347" i="3" s="1"/>
  <c r="BC347" i="3" s="1"/>
  <c r="X347" i="3"/>
  <c r="BA346" i="3"/>
  <c r="BB346" i="3" s="1"/>
  <c r="BC346" i="3" s="1"/>
  <c r="BA345" i="3"/>
  <c r="BB345" i="3" s="1"/>
  <c r="BC345" i="3" s="1"/>
  <c r="X345" i="3"/>
  <c r="BA344" i="3"/>
  <c r="BB344" i="3" s="1"/>
  <c r="BC344" i="3" s="1"/>
  <c r="X344" i="3"/>
  <c r="BA343" i="3"/>
  <c r="BB343" i="3" s="1"/>
  <c r="BC343" i="3" s="1"/>
  <c r="X343" i="3"/>
  <c r="BA342" i="3"/>
  <c r="BB342" i="3" s="1"/>
  <c r="BC342" i="3" s="1"/>
  <c r="X342" i="3"/>
  <c r="BA341" i="3"/>
  <c r="BB341" i="3" s="1"/>
  <c r="BC341" i="3" s="1"/>
  <c r="X341" i="3"/>
  <c r="BA340" i="3"/>
  <c r="BB340" i="3" s="1"/>
  <c r="BC340" i="3" s="1"/>
  <c r="X340" i="3"/>
  <c r="BA339" i="3"/>
  <c r="BB339" i="3" s="1"/>
  <c r="BC339" i="3" s="1"/>
  <c r="BA338" i="3"/>
  <c r="BB338" i="3" s="1"/>
  <c r="BC338" i="3" s="1"/>
  <c r="X338" i="3"/>
  <c r="BA337" i="3"/>
  <c r="BB337" i="3" s="1"/>
  <c r="BC337" i="3" s="1"/>
  <c r="X337" i="3"/>
  <c r="BA336" i="3"/>
  <c r="BB336" i="3" s="1"/>
  <c r="BC336" i="3" s="1"/>
  <c r="X336" i="3"/>
  <c r="BA335" i="3"/>
  <c r="BB335" i="3" s="1"/>
  <c r="BC335" i="3" s="1"/>
  <c r="BA334" i="3"/>
  <c r="BB334" i="3" s="1"/>
  <c r="BC334" i="3" s="1"/>
  <c r="BA333" i="3"/>
  <c r="BB333" i="3" s="1"/>
  <c r="BC333" i="3" s="1"/>
  <c r="X333" i="3"/>
  <c r="AW463" i="3" s="1"/>
  <c r="AV463" i="3" s="1"/>
  <c r="BA332" i="3"/>
  <c r="BB332" i="3" s="1"/>
  <c r="BC332" i="3" s="1"/>
  <c r="BA331" i="3"/>
  <c r="BB331" i="3" s="1"/>
  <c r="BC331" i="3" s="1"/>
  <c r="X331" i="3"/>
  <c r="BA330" i="3"/>
  <c r="BB330" i="3" s="1"/>
  <c r="BC330" i="3" s="1"/>
  <c r="X330" i="3"/>
  <c r="BA329" i="3"/>
  <c r="BB329" i="3" s="1"/>
  <c r="BC329" i="3" s="1"/>
  <c r="BA328" i="3"/>
  <c r="BB328" i="3" s="1"/>
  <c r="BC328" i="3" s="1"/>
  <c r="X328" i="3"/>
  <c r="BA327" i="3"/>
  <c r="BB327" i="3" s="1"/>
  <c r="BC327" i="3" s="1"/>
  <c r="BA326" i="3"/>
  <c r="BB326" i="3" s="1"/>
  <c r="BC326" i="3" s="1"/>
  <c r="BA325" i="3"/>
  <c r="BB325" i="3" s="1"/>
  <c r="BC325" i="3" s="1"/>
  <c r="BA324" i="3"/>
  <c r="BB324" i="3" s="1"/>
  <c r="BC324" i="3" s="1"/>
  <c r="BA323" i="3"/>
  <c r="BB323" i="3" s="1"/>
  <c r="BC323" i="3" s="1"/>
  <c r="BA322" i="3"/>
  <c r="BB322" i="3" s="1"/>
  <c r="BC322" i="3" s="1"/>
  <c r="X322" i="3"/>
  <c r="BA321" i="3"/>
  <c r="BB321" i="3" s="1"/>
  <c r="BC321" i="3" s="1"/>
  <c r="BA320" i="3"/>
  <c r="BB320" i="3" s="1"/>
  <c r="BC320" i="3" s="1"/>
  <c r="BA319" i="3"/>
  <c r="BB319" i="3" s="1"/>
  <c r="BC319" i="3" s="1"/>
  <c r="BA318" i="3"/>
  <c r="BB318" i="3" s="1"/>
  <c r="BC318" i="3" s="1"/>
  <c r="X318" i="3"/>
  <c r="BA317" i="3"/>
  <c r="BB317" i="3" s="1"/>
  <c r="BC317" i="3" s="1"/>
  <c r="BA316" i="3"/>
  <c r="BB316" i="3" s="1"/>
  <c r="BC316" i="3" s="1"/>
  <c r="BA315" i="3"/>
  <c r="BB315" i="3" s="1"/>
  <c r="BC315" i="3" s="1"/>
  <c r="BA314" i="3"/>
  <c r="BB314" i="3" s="1"/>
  <c r="BC314" i="3" s="1"/>
  <c r="BA313" i="3"/>
  <c r="BB313" i="3" s="1"/>
  <c r="BC313" i="3" s="1"/>
  <c r="BA312" i="3"/>
  <c r="BB312" i="3" s="1"/>
  <c r="BC312" i="3" s="1"/>
  <c r="X312" i="3"/>
  <c r="BA311" i="3"/>
  <c r="BB311" i="3" s="1"/>
  <c r="BC311" i="3" s="1"/>
  <c r="BA310" i="3"/>
  <c r="BB310" i="3" s="1"/>
  <c r="BC310" i="3" s="1"/>
  <c r="X310" i="3"/>
  <c r="BA309" i="3"/>
  <c r="BB309" i="3" s="1"/>
  <c r="BC309" i="3" s="1"/>
  <c r="X309" i="3"/>
  <c r="BA308" i="3"/>
  <c r="BB308" i="3" s="1"/>
  <c r="BC308" i="3" s="1"/>
  <c r="X308" i="3"/>
  <c r="BA307" i="3"/>
  <c r="BB307" i="3" s="1"/>
  <c r="BC307" i="3" s="1"/>
  <c r="X307" i="3"/>
  <c r="BA306" i="3"/>
  <c r="BB306" i="3" s="1"/>
  <c r="BC306" i="3" s="1"/>
  <c r="X306" i="3"/>
  <c r="BA305" i="3"/>
  <c r="BB305" i="3" s="1"/>
  <c r="BC305" i="3" s="1"/>
  <c r="X305" i="3"/>
  <c r="BA304" i="3"/>
  <c r="BB304" i="3" s="1"/>
  <c r="BC304" i="3" s="1"/>
  <c r="BA303" i="3"/>
  <c r="BB303" i="3" s="1"/>
  <c r="BC303" i="3" s="1"/>
  <c r="BA302" i="3"/>
  <c r="BB302" i="3" s="1"/>
  <c r="BC302" i="3" s="1"/>
  <c r="BA301" i="3"/>
  <c r="BB301" i="3" s="1"/>
  <c r="BC301" i="3" s="1"/>
  <c r="X301" i="3"/>
  <c r="BA300" i="3"/>
  <c r="BB300" i="3" s="1"/>
  <c r="BC300" i="3" s="1"/>
  <c r="X300" i="3"/>
  <c r="BA299" i="3"/>
  <c r="BB299" i="3" s="1"/>
  <c r="BC299" i="3" s="1"/>
  <c r="X299" i="3"/>
  <c r="BA298" i="3"/>
  <c r="BB298" i="3" s="1"/>
  <c r="BC298" i="3" s="1"/>
  <c r="X298" i="3"/>
  <c r="BA297" i="3"/>
  <c r="BB297" i="3" s="1"/>
  <c r="BC297" i="3" s="1"/>
  <c r="BA296" i="3"/>
  <c r="BB296" i="3" s="1"/>
  <c r="BC296" i="3" s="1"/>
  <c r="BA295" i="3"/>
  <c r="BB295" i="3" s="1"/>
  <c r="BC295" i="3" s="1"/>
  <c r="BA294" i="3"/>
  <c r="BB294" i="3" s="1"/>
  <c r="BC294" i="3" s="1"/>
  <c r="BA293" i="3"/>
  <c r="BB293" i="3" s="1"/>
  <c r="BC293" i="3" s="1"/>
  <c r="BA292" i="3"/>
  <c r="BB292" i="3" s="1"/>
  <c r="BC292" i="3" s="1"/>
  <c r="BA291" i="3"/>
  <c r="BB291" i="3" s="1"/>
  <c r="BC291" i="3" s="1"/>
  <c r="X291" i="3"/>
  <c r="BA290" i="3"/>
  <c r="BB290" i="3" s="1"/>
  <c r="BC290" i="3" s="1"/>
  <c r="BA289" i="3"/>
  <c r="BB289" i="3" s="1"/>
  <c r="BC289" i="3" s="1"/>
  <c r="X289" i="3"/>
  <c r="BA288" i="3"/>
  <c r="BB288" i="3" s="1"/>
  <c r="BC288" i="3" s="1"/>
  <c r="BA287" i="3"/>
  <c r="BB287" i="3" s="1"/>
  <c r="BC287" i="3" s="1"/>
  <c r="BA286" i="3"/>
  <c r="BB286" i="3" s="1"/>
  <c r="BC286" i="3" s="1"/>
  <c r="BA285" i="3"/>
  <c r="BB285" i="3" s="1"/>
  <c r="BC285" i="3" s="1"/>
  <c r="BA284" i="3"/>
  <c r="BB284" i="3" s="1"/>
  <c r="BC284" i="3" s="1"/>
  <c r="X284" i="3"/>
  <c r="BA283" i="3"/>
  <c r="BB283" i="3" s="1"/>
  <c r="BC283" i="3" s="1"/>
  <c r="X283" i="3"/>
  <c r="BA282" i="3"/>
  <c r="BB282" i="3" s="1"/>
  <c r="BC282" i="3" s="1"/>
  <c r="X282" i="3"/>
  <c r="BA281" i="3"/>
  <c r="BB281" i="3" s="1"/>
  <c r="BC281" i="3" s="1"/>
  <c r="X281" i="3"/>
  <c r="BA280" i="3"/>
  <c r="BB280" i="3" s="1"/>
  <c r="BC280" i="3" s="1"/>
  <c r="X280" i="3"/>
  <c r="BA279" i="3"/>
  <c r="BB279" i="3" s="1"/>
  <c r="BC279" i="3" s="1"/>
  <c r="BA278" i="3"/>
  <c r="BB278" i="3" s="1"/>
  <c r="BC278" i="3" s="1"/>
  <c r="X278" i="3"/>
  <c r="BA277" i="3"/>
  <c r="BB277" i="3" s="1"/>
  <c r="BC277" i="3" s="1"/>
  <c r="BA276" i="3"/>
  <c r="BB276" i="3" s="1"/>
  <c r="BC276" i="3" s="1"/>
  <c r="X276" i="3"/>
  <c r="BA275" i="3"/>
  <c r="BB275" i="3" s="1"/>
  <c r="BC275" i="3" s="1"/>
  <c r="X275" i="3"/>
  <c r="BA274" i="3"/>
  <c r="BB274" i="3" s="1"/>
  <c r="BC274" i="3" s="1"/>
  <c r="X274" i="3"/>
  <c r="BA273" i="3"/>
  <c r="BB273" i="3" s="1"/>
  <c r="BC273" i="3" s="1"/>
  <c r="X273" i="3"/>
  <c r="BA272" i="3"/>
  <c r="BB272" i="3" s="1"/>
  <c r="BC272" i="3" s="1"/>
  <c r="BA271" i="3"/>
  <c r="BB271" i="3" s="1"/>
  <c r="BC271" i="3" s="1"/>
  <c r="X271" i="3"/>
  <c r="BA270" i="3"/>
  <c r="BB270" i="3" s="1"/>
  <c r="BC270" i="3" s="1"/>
  <c r="BA269" i="3"/>
  <c r="BB269" i="3" s="1"/>
  <c r="BC269" i="3" s="1"/>
  <c r="BA268" i="3"/>
  <c r="BB268" i="3" s="1"/>
  <c r="BC268" i="3" s="1"/>
  <c r="BA267" i="3"/>
  <c r="BB267" i="3" s="1"/>
  <c r="BC267" i="3" s="1"/>
  <c r="BA266" i="3"/>
  <c r="BB266" i="3" s="1"/>
  <c r="BC266" i="3" s="1"/>
  <c r="X266" i="3"/>
  <c r="BA265" i="3"/>
  <c r="BB265" i="3" s="1"/>
  <c r="BC265" i="3" s="1"/>
  <c r="BA264" i="3"/>
  <c r="BB264" i="3" s="1"/>
  <c r="BC264" i="3" s="1"/>
  <c r="BA263" i="3"/>
  <c r="BB263" i="3" s="1"/>
  <c r="BC263" i="3" s="1"/>
  <c r="BA262" i="3"/>
  <c r="BB262" i="3" s="1"/>
  <c r="BC262" i="3" s="1"/>
  <c r="X262" i="3"/>
  <c r="BA261" i="3"/>
  <c r="BB261" i="3" s="1"/>
  <c r="BC261" i="3" s="1"/>
  <c r="X261" i="3"/>
  <c r="BA260" i="3"/>
  <c r="BB260" i="3" s="1"/>
  <c r="BC260" i="3" s="1"/>
  <c r="BA259" i="3"/>
  <c r="BB259" i="3" s="1"/>
  <c r="BC259" i="3" s="1"/>
  <c r="X259" i="3"/>
  <c r="BA258" i="3"/>
  <c r="BB258" i="3" s="1"/>
  <c r="BC258" i="3" s="1"/>
  <c r="X258" i="3"/>
  <c r="BA257" i="3"/>
  <c r="BB257" i="3" s="1"/>
  <c r="BC257" i="3" s="1"/>
  <c r="X257" i="3"/>
  <c r="BA256" i="3"/>
  <c r="BB256" i="3" s="1"/>
  <c r="BC256" i="3" s="1"/>
  <c r="X256" i="3"/>
  <c r="BA255" i="3"/>
  <c r="BB255" i="3" s="1"/>
  <c r="BC255" i="3" s="1"/>
  <c r="BA254" i="3"/>
  <c r="BB254" i="3" s="1"/>
  <c r="BC254" i="3" s="1"/>
  <c r="BA253" i="3"/>
  <c r="BB253" i="3" s="1"/>
  <c r="BC253" i="3" s="1"/>
  <c r="BA252" i="3"/>
  <c r="BB252" i="3" s="1"/>
  <c r="BC252" i="3" s="1"/>
  <c r="BA251" i="3"/>
  <c r="BB251" i="3" s="1"/>
  <c r="BC251" i="3" s="1"/>
  <c r="BA250" i="3"/>
  <c r="BB250" i="3" s="1"/>
  <c r="BC250" i="3" s="1"/>
  <c r="BA249" i="3"/>
  <c r="BB249" i="3" s="1"/>
  <c r="BC249" i="3" s="1"/>
  <c r="BA248" i="3"/>
  <c r="BB248" i="3" s="1"/>
  <c r="BC248" i="3" s="1"/>
  <c r="BA247" i="3"/>
  <c r="BB247" i="3" s="1"/>
  <c r="BC247" i="3" s="1"/>
  <c r="BA246" i="3"/>
  <c r="BB246" i="3" s="1"/>
  <c r="BC246" i="3" s="1"/>
  <c r="BA245" i="3"/>
  <c r="BB245" i="3" s="1"/>
  <c r="BC245" i="3" s="1"/>
  <c r="BA244" i="3"/>
  <c r="BB244" i="3" s="1"/>
  <c r="BC244" i="3" s="1"/>
  <c r="BA243" i="3"/>
  <c r="BB243" i="3" s="1"/>
  <c r="BC243" i="3" s="1"/>
  <c r="BA242" i="3"/>
  <c r="BB242" i="3" s="1"/>
  <c r="BC242" i="3" s="1"/>
  <c r="BA241" i="3"/>
  <c r="BB241" i="3" s="1"/>
  <c r="BC241" i="3" s="1"/>
  <c r="BA240" i="3"/>
  <c r="BB240" i="3" s="1"/>
  <c r="BC240" i="3" s="1"/>
  <c r="BA239" i="3"/>
  <c r="BB239" i="3" s="1"/>
  <c r="BC239" i="3" s="1"/>
  <c r="BA238" i="3"/>
  <c r="BB238" i="3" s="1"/>
  <c r="BC238" i="3" s="1"/>
  <c r="X238" i="3"/>
  <c r="BA237" i="3"/>
  <c r="BB237" i="3" s="1"/>
  <c r="BC237" i="3" s="1"/>
  <c r="BA236" i="3"/>
  <c r="BB236" i="3" s="1"/>
  <c r="BC236" i="3" s="1"/>
  <c r="X236" i="3"/>
  <c r="BA235" i="3"/>
  <c r="BB235" i="3" s="1"/>
  <c r="BC235" i="3" s="1"/>
  <c r="BA234" i="3"/>
  <c r="BB234" i="3" s="1"/>
  <c r="BC234" i="3" s="1"/>
  <c r="X234" i="3"/>
  <c r="AZ454" i="3" s="1"/>
  <c r="AY454" i="3" s="1"/>
  <c r="BA233" i="3"/>
  <c r="BB233" i="3" s="1"/>
  <c r="BC233" i="3" s="1"/>
  <c r="X233" i="3"/>
  <c r="BA232" i="3"/>
  <c r="BB232" i="3" s="1"/>
  <c r="BC232" i="3" s="1"/>
  <c r="X232" i="3"/>
  <c r="BA231" i="3"/>
  <c r="BB231" i="3" s="1"/>
  <c r="BC231" i="3" s="1"/>
  <c r="BA230" i="3"/>
  <c r="BB230" i="3" s="1"/>
  <c r="BC230" i="3" s="1"/>
  <c r="X230" i="3"/>
  <c r="BA229" i="3"/>
  <c r="BB229" i="3" s="1"/>
  <c r="BC229" i="3" s="1"/>
  <c r="X229" i="3"/>
  <c r="BA228" i="3"/>
  <c r="BB228" i="3" s="1"/>
  <c r="BC228" i="3" s="1"/>
  <c r="X228" i="3"/>
  <c r="BA227" i="3"/>
  <c r="BB227" i="3" s="1"/>
  <c r="BC227" i="3" s="1"/>
  <c r="X227" i="3"/>
  <c r="BA226" i="3"/>
  <c r="BB226" i="3" s="1"/>
  <c r="BC226" i="3" s="1"/>
  <c r="X226" i="3"/>
  <c r="BA225" i="3"/>
  <c r="BB225" i="3" s="1"/>
  <c r="BC225" i="3" s="1"/>
  <c r="X225" i="3"/>
  <c r="BA224" i="3"/>
  <c r="BB224" i="3" s="1"/>
  <c r="BC224" i="3" s="1"/>
  <c r="X224" i="3"/>
  <c r="BA223" i="3"/>
  <c r="BB223" i="3" s="1"/>
  <c r="BC223" i="3" s="1"/>
  <c r="X223" i="3"/>
  <c r="BA222" i="3"/>
  <c r="BB222" i="3" s="1"/>
  <c r="BC222" i="3" s="1"/>
  <c r="X222" i="3"/>
  <c r="BA221" i="3"/>
  <c r="BB221" i="3" s="1"/>
  <c r="BC221" i="3" s="1"/>
  <c r="X221" i="3"/>
  <c r="BA220" i="3"/>
  <c r="BB220" i="3" s="1"/>
  <c r="BC220" i="3" s="1"/>
  <c r="X220" i="3"/>
  <c r="BA219" i="3"/>
  <c r="BB219" i="3" s="1"/>
  <c r="BC219" i="3" s="1"/>
  <c r="X219" i="3"/>
  <c r="BA218" i="3"/>
  <c r="BB218" i="3" s="1"/>
  <c r="BC218" i="3" s="1"/>
  <c r="X218" i="3"/>
  <c r="BA217" i="3"/>
  <c r="BB217" i="3" s="1"/>
  <c r="BC217" i="3" s="1"/>
  <c r="BA216" i="3"/>
  <c r="BB216" i="3" s="1"/>
  <c r="BC216" i="3" s="1"/>
  <c r="X216" i="3"/>
  <c r="BA215" i="3"/>
  <c r="BB215" i="3" s="1"/>
  <c r="BC215" i="3" s="1"/>
  <c r="X215" i="3"/>
  <c r="BA214" i="3"/>
  <c r="BB214" i="3" s="1"/>
  <c r="BC214" i="3" s="1"/>
  <c r="X214" i="3"/>
  <c r="BA213" i="3"/>
  <c r="BB213" i="3" s="1"/>
  <c r="BC213" i="3" s="1"/>
  <c r="X213" i="3"/>
  <c r="BA212" i="3"/>
  <c r="BB212" i="3" s="1"/>
  <c r="BC212" i="3" s="1"/>
  <c r="X212" i="3"/>
  <c r="BA211" i="3"/>
  <c r="BB211" i="3" s="1"/>
  <c r="BC211" i="3" s="1"/>
  <c r="X211" i="3"/>
  <c r="BA210" i="3"/>
  <c r="BB210" i="3" s="1"/>
  <c r="BC210" i="3" s="1"/>
  <c r="X210" i="3"/>
  <c r="BA209" i="3"/>
  <c r="BB209" i="3" s="1"/>
  <c r="BC209" i="3" s="1"/>
  <c r="X209" i="3"/>
  <c r="BA208" i="3"/>
  <c r="BB208" i="3" s="1"/>
  <c r="BC208" i="3" s="1"/>
  <c r="BA207" i="3"/>
  <c r="BB207" i="3" s="1"/>
  <c r="BC207" i="3" s="1"/>
  <c r="BA206" i="3"/>
  <c r="BB206" i="3" s="1"/>
  <c r="BC206" i="3" s="1"/>
  <c r="X206" i="3"/>
  <c r="BA205" i="3"/>
  <c r="BB205" i="3" s="1"/>
  <c r="BC205" i="3" s="1"/>
  <c r="BA204" i="3"/>
  <c r="BB204" i="3" s="1"/>
  <c r="BC204" i="3" s="1"/>
  <c r="BA203" i="3"/>
  <c r="BB203" i="3" s="1"/>
  <c r="BC203" i="3" s="1"/>
  <c r="X203" i="3"/>
  <c r="BA202" i="3"/>
  <c r="BB202" i="3" s="1"/>
  <c r="BC202" i="3" s="1"/>
  <c r="BA201" i="3"/>
  <c r="BB201" i="3" s="1"/>
  <c r="BC201" i="3" s="1"/>
  <c r="BA200" i="3"/>
  <c r="BB200" i="3" s="1"/>
  <c r="BC200" i="3" s="1"/>
  <c r="X200" i="3"/>
  <c r="BA199" i="3"/>
  <c r="BB199" i="3" s="1"/>
  <c r="BC199" i="3" s="1"/>
  <c r="BA198" i="3"/>
  <c r="BB198" i="3" s="1"/>
  <c r="BC198" i="3" s="1"/>
  <c r="X198" i="3"/>
  <c r="BA197" i="3"/>
  <c r="BB197" i="3" s="1"/>
  <c r="BC197" i="3" s="1"/>
  <c r="X197" i="3"/>
  <c r="BA196" i="3"/>
  <c r="BB196" i="3" s="1"/>
  <c r="BC196" i="3" s="1"/>
  <c r="X196" i="3"/>
  <c r="BA195" i="3"/>
  <c r="BB195" i="3" s="1"/>
  <c r="BC195" i="3" s="1"/>
  <c r="X195" i="3"/>
  <c r="BA194" i="3"/>
  <c r="BB194" i="3" s="1"/>
  <c r="BC194" i="3" s="1"/>
  <c r="X194" i="3"/>
  <c r="BA193" i="3"/>
  <c r="BB193" i="3" s="1"/>
  <c r="BC193" i="3" s="1"/>
  <c r="X193" i="3"/>
  <c r="BA192" i="3"/>
  <c r="BB192" i="3" s="1"/>
  <c r="BC192" i="3" s="1"/>
  <c r="X192" i="3"/>
  <c r="BA191" i="3"/>
  <c r="BB191" i="3" s="1"/>
  <c r="BC191" i="3" s="1"/>
  <c r="X191" i="3"/>
  <c r="BA190" i="3"/>
  <c r="BB190" i="3" s="1"/>
  <c r="BC190" i="3" s="1"/>
  <c r="X190" i="3"/>
  <c r="BA189" i="3"/>
  <c r="BB189" i="3" s="1"/>
  <c r="BC189" i="3" s="1"/>
  <c r="X189" i="3"/>
  <c r="BA188" i="3"/>
  <c r="BB188" i="3" s="1"/>
  <c r="BC188" i="3" s="1"/>
  <c r="BA187" i="3"/>
  <c r="BB187" i="3" s="1"/>
  <c r="BC187" i="3" s="1"/>
  <c r="X187" i="3"/>
  <c r="BA186" i="3"/>
  <c r="BB186" i="3" s="1"/>
  <c r="BC186" i="3" s="1"/>
  <c r="X186" i="3"/>
  <c r="BA185" i="3"/>
  <c r="BB185" i="3" s="1"/>
  <c r="BC185" i="3" s="1"/>
  <c r="X185" i="3"/>
  <c r="BA184" i="3"/>
  <c r="BB184" i="3" s="1"/>
  <c r="BC184" i="3" s="1"/>
  <c r="BA183" i="3"/>
  <c r="BB183" i="3" s="1"/>
  <c r="BC183" i="3" s="1"/>
  <c r="BA182" i="3"/>
  <c r="BB182" i="3" s="1"/>
  <c r="BC182" i="3" s="1"/>
  <c r="X182" i="3"/>
  <c r="BA181" i="3"/>
  <c r="BB181" i="3" s="1"/>
  <c r="BC181" i="3" s="1"/>
  <c r="X181" i="3"/>
  <c r="BA180" i="3"/>
  <c r="BB180" i="3" s="1"/>
  <c r="BC180" i="3" s="1"/>
  <c r="BA179" i="3"/>
  <c r="BB179" i="3" s="1"/>
  <c r="BC179" i="3" s="1"/>
  <c r="X179" i="3"/>
  <c r="AZ447" i="3" s="1"/>
  <c r="AY447" i="3" s="1"/>
  <c r="BA178" i="3"/>
  <c r="BB178" i="3" s="1"/>
  <c r="BC178" i="3" s="1"/>
  <c r="X178" i="3"/>
  <c r="BA177" i="3"/>
  <c r="BB177" i="3" s="1"/>
  <c r="BC177" i="3" s="1"/>
  <c r="X177" i="3"/>
  <c r="BA176" i="3"/>
  <c r="BB176" i="3" s="1"/>
  <c r="BC176" i="3" s="1"/>
  <c r="BA175" i="3"/>
  <c r="BB175" i="3" s="1"/>
  <c r="BC175" i="3" s="1"/>
  <c r="BA174" i="3"/>
  <c r="BB174" i="3" s="1"/>
  <c r="BC174" i="3" s="1"/>
  <c r="BA173" i="3"/>
  <c r="BB173" i="3" s="1"/>
  <c r="BC173" i="3" s="1"/>
  <c r="BA172" i="3"/>
  <c r="BB172" i="3" s="1"/>
  <c r="BC172" i="3" s="1"/>
  <c r="X172" i="3"/>
  <c r="BA171" i="3"/>
  <c r="BB171" i="3" s="1"/>
  <c r="BC171" i="3" s="1"/>
  <c r="BA170" i="3"/>
  <c r="BB170" i="3" s="1"/>
  <c r="BC170" i="3" s="1"/>
  <c r="X170" i="3"/>
  <c r="BA169" i="3"/>
  <c r="BB169" i="3" s="1"/>
  <c r="BC169" i="3" s="1"/>
  <c r="BA168" i="3"/>
  <c r="BB168" i="3" s="1"/>
  <c r="BC168" i="3" s="1"/>
  <c r="X168" i="3"/>
  <c r="BA167" i="3"/>
  <c r="BB167" i="3" s="1"/>
  <c r="BC167" i="3" s="1"/>
  <c r="BA166" i="3"/>
  <c r="BB166" i="3" s="1"/>
  <c r="BC166" i="3" s="1"/>
  <c r="BA165" i="3"/>
  <c r="BB165" i="3" s="1"/>
  <c r="BC165" i="3" s="1"/>
  <c r="X165" i="3"/>
  <c r="BA164" i="3"/>
  <c r="BB164" i="3" s="1"/>
  <c r="BC164" i="3" s="1"/>
  <c r="BA163" i="3"/>
  <c r="BB163" i="3" s="1"/>
  <c r="BC163" i="3" s="1"/>
  <c r="X163" i="3"/>
  <c r="BA162" i="3"/>
  <c r="BB162" i="3" s="1"/>
  <c r="BC162" i="3" s="1"/>
  <c r="BA161" i="3"/>
  <c r="BB161" i="3" s="1"/>
  <c r="BC161" i="3" s="1"/>
  <c r="X161" i="3"/>
  <c r="BA160" i="3"/>
  <c r="BB160" i="3" s="1"/>
  <c r="BC160" i="3" s="1"/>
  <c r="X160" i="3"/>
  <c r="AW446" i="3" s="1"/>
  <c r="AV446" i="3" s="1"/>
  <c r="BA159" i="3"/>
  <c r="BB159" i="3" s="1"/>
  <c r="BC159" i="3" s="1"/>
  <c r="BA158" i="3"/>
  <c r="BB158" i="3" s="1"/>
  <c r="BC158" i="3" s="1"/>
  <c r="X158" i="3"/>
  <c r="BA157" i="3"/>
  <c r="BB157" i="3" s="1"/>
  <c r="BC157" i="3" s="1"/>
  <c r="X157" i="3"/>
  <c r="BA156" i="3"/>
  <c r="BB156" i="3" s="1"/>
  <c r="BC156" i="3" s="1"/>
  <c r="BA155" i="3"/>
  <c r="BB155" i="3" s="1"/>
  <c r="BC155" i="3" s="1"/>
  <c r="X155" i="3"/>
  <c r="BA154" i="3"/>
  <c r="BB154" i="3" s="1"/>
  <c r="BC154" i="3" s="1"/>
  <c r="X154" i="3"/>
  <c r="BA153" i="3"/>
  <c r="BB153" i="3" s="1"/>
  <c r="BC153" i="3" s="1"/>
  <c r="X153" i="3"/>
  <c r="BA152" i="3"/>
  <c r="BB152" i="3" s="1"/>
  <c r="BC152" i="3" s="1"/>
  <c r="BA151" i="3"/>
  <c r="BB151" i="3" s="1"/>
  <c r="BC151" i="3" s="1"/>
  <c r="BA150" i="3"/>
  <c r="BB150" i="3" s="1"/>
  <c r="BC150" i="3" s="1"/>
  <c r="BA149" i="3"/>
  <c r="BB149" i="3" s="1"/>
  <c r="BC149" i="3" s="1"/>
  <c r="BA148" i="3"/>
  <c r="BB148" i="3" s="1"/>
  <c r="BC148" i="3" s="1"/>
  <c r="BA147" i="3"/>
  <c r="BB147" i="3" s="1"/>
  <c r="BC147" i="3" s="1"/>
  <c r="BA146" i="3"/>
  <c r="BB146" i="3" s="1"/>
  <c r="BC146" i="3" s="1"/>
  <c r="BA145" i="3"/>
  <c r="BB145" i="3" s="1"/>
  <c r="BC145" i="3" s="1"/>
  <c r="BA144" i="3"/>
  <c r="BB144" i="3" s="1"/>
  <c r="BC144" i="3" s="1"/>
  <c r="X144" i="3"/>
  <c r="BA143" i="3"/>
  <c r="BB143" i="3" s="1"/>
  <c r="BC143" i="3" s="1"/>
  <c r="BA142" i="3"/>
  <c r="BB142" i="3" s="1"/>
  <c r="BC142" i="3" s="1"/>
  <c r="BA141" i="3"/>
  <c r="BB141" i="3" s="1"/>
  <c r="BC141" i="3" s="1"/>
  <c r="X141" i="3"/>
  <c r="BA140" i="3"/>
  <c r="BB140" i="3" s="1"/>
  <c r="BC140" i="3" s="1"/>
  <c r="X140" i="3"/>
  <c r="BA139" i="3"/>
  <c r="BB139" i="3" s="1"/>
  <c r="BC139" i="3" s="1"/>
  <c r="X139" i="3"/>
  <c r="BA138" i="3"/>
  <c r="BB138" i="3" s="1"/>
  <c r="BC138" i="3" s="1"/>
  <c r="BA137" i="3"/>
  <c r="BB137" i="3" s="1"/>
  <c r="BC137" i="3" s="1"/>
  <c r="BA136" i="3"/>
  <c r="BB136" i="3" s="1"/>
  <c r="BC136" i="3" s="1"/>
  <c r="BA135" i="3"/>
  <c r="BB135" i="3" s="1"/>
  <c r="BC135" i="3" s="1"/>
  <c r="BA134" i="3"/>
  <c r="BB134" i="3" s="1"/>
  <c r="BC134" i="3" s="1"/>
  <c r="BA133" i="3"/>
  <c r="BB133" i="3" s="1"/>
  <c r="BC133" i="3" s="1"/>
  <c r="BA132" i="3"/>
  <c r="BB132" i="3" s="1"/>
  <c r="BC132" i="3" s="1"/>
  <c r="BA131" i="3"/>
  <c r="BB131" i="3" s="1"/>
  <c r="BC131" i="3" s="1"/>
  <c r="BA130" i="3"/>
  <c r="BB130" i="3" s="1"/>
  <c r="BC130" i="3" s="1"/>
  <c r="BA129" i="3"/>
  <c r="BB129" i="3" s="1"/>
  <c r="BC129" i="3" s="1"/>
  <c r="BA128" i="3"/>
  <c r="BB128" i="3" s="1"/>
  <c r="BC128" i="3" s="1"/>
  <c r="BA127" i="3"/>
  <c r="BB127" i="3" s="1"/>
  <c r="BC127" i="3" s="1"/>
  <c r="BA126" i="3"/>
  <c r="BB126" i="3" s="1"/>
  <c r="BC126" i="3" s="1"/>
  <c r="BA125" i="3"/>
  <c r="BB125" i="3" s="1"/>
  <c r="BC125" i="3" s="1"/>
  <c r="BA124" i="3"/>
  <c r="BB124" i="3" s="1"/>
  <c r="BC124" i="3" s="1"/>
  <c r="BA123" i="3"/>
  <c r="BB123" i="3" s="1"/>
  <c r="BC123" i="3" s="1"/>
  <c r="BA122" i="3"/>
  <c r="BB122" i="3" s="1"/>
  <c r="BC122" i="3" s="1"/>
  <c r="BA121" i="3"/>
  <c r="BB121" i="3" s="1"/>
  <c r="BC121" i="3" s="1"/>
  <c r="X121" i="3"/>
  <c r="BA120" i="3"/>
  <c r="BB120" i="3" s="1"/>
  <c r="BC120" i="3" s="1"/>
  <c r="BA119" i="3"/>
  <c r="BB119" i="3" s="1"/>
  <c r="BC119" i="3" s="1"/>
  <c r="X119" i="3"/>
  <c r="AX442" i="3" s="1"/>
  <c r="BA118" i="3"/>
  <c r="BB118" i="3" s="1"/>
  <c r="BC118" i="3" s="1"/>
  <c r="X118" i="3"/>
  <c r="BA117" i="3"/>
  <c r="BB117" i="3" s="1"/>
  <c r="BC117" i="3" s="1"/>
  <c r="BA116" i="3"/>
  <c r="BB116" i="3" s="1"/>
  <c r="BC116" i="3" s="1"/>
  <c r="BA115" i="3"/>
  <c r="BB115" i="3" s="1"/>
  <c r="BC115" i="3" s="1"/>
  <c r="X115" i="3"/>
  <c r="BA114" i="3"/>
  <c r="BB114" i="3" s="1"/>
  <c r="BC114" i="3" s="1"/>
  <c r="BA113" i="3"/>
  <c r="BB113" i="3" s="1"/>
  <c r="BC113" i="3" s="1"/>
  <c r="X113" i="3"/>
  <c r="BA112" i="3"/>
  <c r="BB112" i="3" s="1"/>
  <c r="BC112" i="3" s="1"/>
  <c r="X112" i="3"/>
  <c r="BA111" i="3"/>
  <c r="BB111" i="3" s="1"/>
  <c r="BC111" i="3" s="1"/>
  <c r="X111" i="3"/>
  <c r="BA110" i="3"/>
  <c r="BB110" i="3" s="1"/>
  <c r="BC110" i="3" s="1"/>
  <c r="BA109" i="3"/>
  <c r="BB109" i="3" s="1"/>
  <c r="BC109" i="3" s="1"/>
  <c r="BA108" i="3"/>
  <c r="BB108" i="3" s="1"/>
  <c r="BC108" i="3" s="1"/>
  <c r="BA107" i="3"/>
  <c r="BB107" i="3" s="1"/>
  <c r="BC107" i="3" s="1"/>
  <c r="BA106" i="3"/>
  <c r="BB106" i="3" s="1"/>
  <c r="BC106" i="3" s="1"/>
  <c r="BA105" i="3"/>
  <c r="BB105" i="3" s="1"/>
  <c r="BC105" i="3" s="1"/>
  <c r="BA104" i="3"/>
  <c r="BB104" i="3" s="1"/>
  <c r="BC104" i="3" s="1"/>
  <c r="BA103" i="3"/>
  <c r="BB103" i="3" s="1"/>
  <c r="BC103" i="3" s="1"/>
  <c r="BA102" i="3"/>
  <c r="BB102" i="3" s="1"/>
  <c r="BC102" i="3" s="1"/>
  <c r="BA101" i="3"/>
  <c r="BB101" i="3" s="1"/>
  <c r="BC101" i="3" s="1"/>
  <c r="BA100" i="3"/>
  <c r="BB100" i="3" s="1"/>
  <c r="BC100" i="3" s="1"/>
  <c r="BA99" i="3"/>
  <c r="BB99" i="3" s="1"/>
  <c r="BC99" i="3" s="1"/>
  <c r="BA98" i="3"/>
  <c r="BB98" i="3" s="1"/>
  <c r="BC98" i="3" s="1"/>
  <c r="BA97" i="3"/>
  <c r="BB97" i="3" s="1"/>
  <c r="BC97" i="3" s="1"/>
  <c r="BA96" i="3"/>
  <c r="BB96" i="3" s="1"/>
  <c r="BC96" i="3" s="1"/>
  <c r="BA95" i="3"/>
  <c r="BB95" i="3" s="1"/>
  <c r="BC95" i="3" s="1"/>
  <c r="BA94" i="3"/>
  <c r="BB94" i="3" s="1"/>
  <c r="BC94" i="3" s="1"/>
  <c r="BA93" i="3"/>
  <c r="BB93" i="3" s="1"/>
  <c r="BC93" i="3" s="1"/>
  <c r="BA92" i="3"/>
  <c r="BB92" i="3" s="1"/>
  <c r="BC92" i="3" s="1"/>
  <c r="BA91" i="3"/>
  <c r="BB91" i="3" s="1"/>
  <c r="BC91" i="3" s="1"/>
  <c r="BA90" i="3"/>
  <c r="BB90" i="3" s="1"/>
  <c r="BC90" i="3" s="1"/>
  <c r="BA89" i="3"/>
  <c r="BB89" i="3" s="1"/>
  <c r="BC89" i="3" s="1"/>
  <c r="BA88" i="3"/>
  <c r="BB88" i="3" s="1"/>
  <c r="BC88" i="3" s="1"/>
  <c r="BA87" i="3"/>
  <c r="BB87" i="3" s="1"/>
  <c r="BC87" i="3" s="1"/>
  <c r="BA86" i="3"/>
  <c r="BB86" i="3" s="1"/>
  <c r="BC86" i="3" s="1"/>
  <c r="BA85" i="3"/>
  <c r="BB85" i="3" s="1"/>
  <c r="BC85" i="3" s="1"/>
  <c r="BA84" i="3"/>
  <c r="BB84" i="3" s="1"/>
  <c r="BC84" i="3" s="1"/>
  <c r="X84" i="3"/>
  <c r="BA83" i="3"/>
  <c r="BB83" i="3" s="1"/>
  <c r="BC83" i="3" s="1"/>
  <c r="BA82" i="3"/>
  <c r="BB82" i="3" s="1"/>
  <c r="BC82" i="3" s="1"/>
  <c r="X82" i="3"/>
  <c r="BA81" i="3"/>
  <c r="BB81" i="3" s="1"/>
  <c r="BC81" i="3" s="1"/>
  <c r="X81" i="3"/>
  <c r="BA80" i="3"/>
  <c r="BB80" i="3" s="1"/>
  <c r="BC80" i="3" s="1"/>
  <c r="X80" i="3"/>
  <c r="BA79" i="3"/>
  <c r="BB79" i="3" s="1"/>
  <c r="BC79" i="3" s="1"/>
  <c r="X79" i="3"/>
  <c r="BA78" i="3"/>
  <c r="BB78" i="3" s="1"/>
  <c r="BC78" i="3" s="1"/>
  <c r="X78" i="3"/>
  <c r="BA77" i="3"/>
  <c r="BB77" i="3" s="1"/>
  <c r="BC77" i="3" s="1"/>
  <c r="X77" i="3"/>
  <c r="BA76" i="3"/>
  <c r="BB76" i="3" s="1"/>
  <c r="BC76" i="3" s="1"/>
  <c r="BA75" i="3"/>
  <c r="BB75" i="3" s="1"/>
  <c r="BC75" i="3" s="1"/>
  <c r="BA74" i="3"/>
  <c r="BB74" i="3" s="1"/>
  <c r="BC74" i="3" s="1"/>
  <c r="BA73" i="3"/>
  <c r="BB73" i="3" s="1"/>
  <c r="BC73" i="3" s="1"/>
  <c r="BA72" i="3"/>
  <c r="BB72" i="3" s="1"/>
  <c r="BC72" i="3" s="1"/>
  <c r="BA71" i="3"/>
  <c r="BB71" i="3" s="1"/>
  <c r="BC71" i="3" s="1"/>
  <c r="BA70" i="3"/>
  <c r="BB70" i="3" s="1"/>
  <c r="BC70" i="3" s="1"/>
  <c r="BA69" i="3"/>
  <c r="BB69" i="3" s="1"/>
  <c r="BC69" i="3" s="1"/>
  <c r="BA68" i="3"/>
  <c r="BB68" i="3" s="1"/>
  <c r="BC68" i="3" s="1"/>
  <c r="BA67" i="3"/>
  <c r="BB67" i="3" s="1"/>
  <c r="BC67" i="3" s="1"/>
  <c r="BA66" i="3"/>
  <c r="BB66" i="3" s="1"/>
  <c r="BC66" i="3" s="1"/>
  <c r="BA65" i="3"/>
  <c r="BB65" i="3" s="1"/>
  <c r="BC65" i="3" s="1"/>
  <c r="BA64" i="3"/>
  <c r="BB64" i="3" s="1"/>
  <c r="BC64" i="3" s="1"/>
  <c r="BA63" i="3"/>
  <c r="BB63" i="3" s="1"/>
  <c r="BC63" i="3" s="1"/>
  <c r="BA62" i="3"/>
  <c r="BB62" i="3" s="1"/>
  <c r="BC62" i="3" s="1"/>
  <c r="BA61" i="3"/>
  <c r="BB61" i="3" s="1"/>
  <c r="BC61" i="3" s="1"/>
  <c r="BA60" i="3"/>
  <c r="BB60" i="3" s="1"/>
  <c r="BC60" i="3" s="1"/>
  <c r="X60" i="3"/>
  <c r="BA59" i="3"/>
  <c r="BB59" i="3" s="1"/>
  <c r="BC59" i="3" s="1"/>
  <c r="BA58" i="3"/>
  <c r="BB58" i="3" s="1"/>
  <c r="BC58" i="3" s="1"/>
  <c r="X58" i="3"/>
  <c r="BA57" i="3"/>
  <c r="BB57" i="3" s="1"/>
  <c r="BC57" i="3" s="1"/>
  <c r="BA56" i="3"/>
  <c r="BB56" i="3" s="1"/>
  <c r="BC56" i="3" s="1"/>
  <c r="BA55" i="3"/>
  <c r="BB55" i="3" s="1"/>
  <c r="BC55" i="3" s="1"/>
  <c r="BA54" i="3"/>
  <c r="BB54" i="3" s="1"/>
  <c r="BC54" i="3" s="1"/>
  <c r="X54" i="3"/>
  <c r="BA53" i="3"/>
  <c r="BB53" i="3" s="1"/>
  <c r="BC53" i="3" s="1"/>
  <c r="BA52" i="3"/>
  <c r="BB52" i="3" s="1"/>
  <c r="BC52" i="3" s="1"/>
  <c r="BA51" i="3"/>
  <c r="BB51" i="3" s="1"/>
  <c r="BC51" i="3" s="1"/>
  <c r="BA50" i="3"/>
  <c r="BB50" i="3" s="1"/>
  <c r="BC50" i="3" s="1"/>
  <c r="BA49" i="3"/>
  <c r="BB49" i="3" s="1"/>
  <c r="BC49" i="3" s="1"/>
  <c r="X49" i="3"/>
  <c r="BA48" i="3"/>
  <c r="BB48" i="3" s="1"/>
  <c r="BC48" i="3" s="1"/>
  <c r="BA47" i="3"/>
  <c r="BB47" i="3" s="1"/>
  <c r="BC47" i="3" s="1"/>
  <c r="BA46" i="3"/>
  <c r="BB46" i="3" s="1"/>
  <c r="BC46" i="3" s="1"/>
  <c r="BA45" i="3"/>
  <c r="BB45" i="3" s="1"/>
  <c r="BC45" i="3" s="1"/>
  <c r="BA44" i="3"/>
  <c r="BB44" i="3" s="1"/>
  <c r="BC44" i="3" s="1"/>
  <c r="BA43" i="3"/>
  <c r="BB43" i="3" s="1"/>
  <c r="BC43" i="3" s="1"/>
  <c r="BA42" i="3"/>
  <c r="BB42" i="3" s="1"/>
  <c r="BC42" i="3" s="1"/>
  <c r="BA41" i="3"/>
  <c r="BB41" i="3" s="1"/>
  <c r="BC41" i="3" s="1"/>
  <c r="BA40" i="3"/>
  <c r="BB40" i="3" s="1"/>
  <c r="BC40" i="3" s="1"/>
  <c r="BA39" i="3"/>
  <c r="BB39" i="3" s="1"/>
  <c r="BC39" i="3" s="1"/>
  <c r="BA38" i="3"/>
  <c r="BB38" i="3" s="1"/>
  <c r="BC38" i="3" s="1"/>
  <c r="X38" i="3"/>
  <c r="BA37" i="3"/>
  <c r="BB37" i="3" s="1"/>
  <c r="BC37" i="3" s="1"/>
  <c r="BA36" i="3"/>
  <c r="BB36" i="3" s="1"/>
  <c r="BC36" i="3" s="1"/>
  <c r="X36" i="3"/>
  <c r="BA35" i="3"/>
  <c r="BB35" i="3" s="1"/>
  <c r="BC35" i="3" s="1"/>
  <c r="X35" i="3"/>
  <c r="BA34" i="3"/>
  <c r="BB34" i="3" s="1"/>
  <c r="BC34" i="3" s="1"/>
  <c r="X34" i="3"/>
  <c r="BA33" i="3"/>
  <c r="BB33" i="3" s="1"/>
  <c r="BC33" i="3" s="1"/>
  <c r="X33" i="3"/>
  <c r="BA32" i="3"/>
  <c r="BB32" i="3" s="1"/>
  <c r="BC32" i="3" s="1"/>
  <c r="X32" i="3"/>
  <c r="BA31" i="3"/>
  <c r="BB31" i="3" s="1"/>
  <c r="BC31" i="3" s="1"/>
  <c r="X31" i="3"/>
  <c r="BA30" i="3"/>
  <c r="BB30" i="3" s="1"/>
  <c r="BC30" i="3" s="1"/>
  <c r="X30" i="3"/>
  <c r="BA29" i="3"/>
  <c r="BB29" i="3" s="1"/>
  <c r="BC29" i="3" s="1"/>
  <c r="X29" i="3"/>
  <c r="BA28" i="3"/>
  <c r="BB28" i="3" s="1"/>
  <c r="BC28" i="3" s="1"/>
  <c r="BA27" i="3"/>
  <c r="BB27" i="3" s="1"/>
  <c r="BC27" i="3" s="1"/>
  <c r="BA26" i="3"/>
  <c r="BB26" i="3" s="1"/>
  <c r="BC26" i="3" s="1"/>
  <c r="BA25" i="3"/>
  <c r="BB25" i="3" s="1"/>
  <c r="BC25" i="3" s="1"/>
  <c r="BA24" i="3"/>
  <c r="BB24" i="3" s="1"/>
  <c r="BC24" i="3" s="1"/>
  <c r="BA23" i="3"/>
  <c r="BB23" i="3" s="1"/>
  <c r="BC23" i="3" s="1"/>
  <c r="BA22" i="3"/>
  <c r="BB22" i="3" s="1"/>
  <c r="BC22" i="3" s="1"/>
  <c r="BA21" i="3"/>
  <c r="BB21" i="3" s="1"/>
  <c r="BC21" i="3" s="1"/>
  <c r="BA20" i="3"/>
  <c r="BB20" i="3" s="1"/>
  <c r="BC20" i="3" s="1"/>
  <c r="BA19" i="3"/>
  <c r="BB19" i="3" s="1"/>
  <c r="BC19" i="3" s="1"/>
  <c r="BA18" i="3"/>
  <c r="BB18" i="3" s="1"/>
  <c r="BC18" i="3" s="1"/>
  <c r="BA17" i="3"/>
  <c r="BB17" i="3" s="1"/>
  <c r="BC17" i="3" s="1"/>
  <c r="BA16" i="3"/>
  <c r="BB16" i="3" s="1"/>
  <c r="BC16" i="3" s="1"/>
  <c r="BA15" i="3"/>
  <c r="BB15" i="3" s="1"/>
  <c r="BC15" i="3" s="1"/>
  <c r="BA14" i="3"/>
  <c r="BB14" i="3" s="1"/>
  <c r="BC14" i="3" s="1"/>
  <c r="BA13" i="3"/>
  <c r="BB13" i="3" s="1"/>
  <c r="BC13" i="3" s="1"/>
  <c r="BA12" i="3"/>
  <c r="BB12" i="3" s="1"/>
  <c r="BC12" i="3" s="1"/>
  <c r="BA11" i="3"/>
  <c r="BB11" i="3" s="1"/>
  <c r="BC11" i="3" s="1"/>
  <c r="X11" i="3"/>
  <c r="AU439" i="3" l="1"/>
  <c r="AU441" i="3"/>
  <c r="AU463" i="3"/>
  <c r="AW444" i="3"/>
  <c r="AV444" i="3" s="1"/>
  <c r="AZ442" i="3"/>
  <c r="AY442" i="3" s="1"/>
  <c r="AU442" i="3"/>
  <c r="AW442" i="3"/>
  <c r="AV442" i="3" s="1"/>
  <c r="AW455" i="3"/>
  <c r="AV455" i="3" s="1"/>
  <c r="AU455" i="3"/>
  <c r="AW443" i="3"/>
  <c r="AV443" i="3" s="1"/>
  <c r="AU443" i="3"/>
  <c r="AZ446" i="3"/>
  <c r="AY446" i="3" s="1"/>
  <c r="AX446" i="3"/>
  <c r="AW439" i="3"/>
  <c r="AV439" i="3" s="1"/>
  <c r="AW453" i="3"/>
  <c r="AV453" i="3" s="1"/>
  <c r="AU453" i="3"/>
  <c r="AZ452" i="3"/>
  <c r="AY452" i="3" s="1"/>
  <c r="AX452" i="3"/>
  <c r="AZ441" i="3"/>
  <c r="AY441" i="3" s="1"/>
  <c r="AX441" i="3"/>
  <c r="AW448" i="3"/>
  <c r="AV448" i="3" s="1"/>
  <c r="AU448" i="3"/>
  <c r="AZ449" i="3"/>
  <c r="AY449" i="3" s="1"/>
  <c r="AX449" i="3"/>
  <c r="AW441" i="3"/>
  <c r="AV441" i="3" s="1"/>
  <c r="AZ445" i="3"/>
  <c r="AY445" i="3" s="1"/>
  <c r="AX445" i="3"/>
  <c r="AW447" i="3"/>
  <c r="AV447" i="3" s="1"/>
  <c r="AU447" i="3"/>
  <c r="AU440" i="3"/>
  <c r="AW440" i="3"/>
  <c r="AV440" i="3" s="1"/>
  <c r="AW445" i="3"/>
  <c r="AV445" i="3" s="1"/>
  <c r="AU445" i="3"/>
  <c r="AW449" i="3"/>
  <c r="AV449" i="3" s="1"/>
  <c r="AU449" i="3"/>
  <c r="AW452" i="3"/>
  <c r="AV452" i="3" s="1"/>
  <c r="AU452" i="3"/>
  <c r="AZ448" i="3"/>
  <c r="AY448" i="3" s="1"/>
  <c r="AX448" i="3"/>
  <c r="AX453" i="3"/>
  <c r="AZ453" i="3"/>
  <c r="AY453" i="3" s="1"/>
  <c r="AU459" i="3"/>
  <c r="AW459" i="3"/>
  <c r="AV459" i="3" s="1"/>
  <c r="AW466" i="3"/>
  <c r="AV466" i="3" s="1"/>
  <c r="AU466" i="3"/>
  <c r="AX439" i="3"/>
  <c r="AZ439" i="3"/>
  <c r="AY439" i="3" s="1"/>
  <c r="AZ444" i="3"/>
  <c r="AY444" i="3" s="1"/>
  <c r="AX444" i="3"/>
  <c r="AW454" i="3"/>
  <c r="AV454" i="3" s="1"/>
  <c r="AU454" i="3"/>
  <c r="AW469" i="3"/>
  <c r="AV469" i="3" s="1"/>
  <c r="AU469" i="3"/>
  <c r="AU444" i="3"/>
  <c r="AX447" i="3"/>
  <c r="AW468" i="3"/>
  <c r="AV468" i="3" s="1"/>
  <c r="AU468" i="3"/>
  <c r="AU446" i="3"/>
  <c r="AX458" i="3"/>
  <c r="AZ458" i="3"/>
  <c r="AY458" i="3" s="1"/>
  <c r="AW464" i="3"/>
  <c r="AV464" i="3" s="1"/>
  <c r="AU464" i="3"/>
  <c r="AZ469" i="3"/>
  <c r="AY469" i="3" s="1"/>
  <c r="AX469" i="3"/>
  <c r="AX473" i="3"/>
  <c r="AZ473" i="3"/>
  <c r="AY473" i="3" s="1"/>
  <c r="AW467" i="3"/>
  <c r="AV467" i="3" s="1"/>
  <c r="AU467" i="3"/>
  <c r="AW474" i="3"/>
  <c r="AV474" i="3" s="1"/>
  <c r="AU474" i="3"/>
  <c r="AW458" i="3"/>
  <c r="AV458" i="3" s="1"/>
  <c r="AZ464" i="3"/>
  <c r="AY464" i="3" s="1"/>
  <c r="AX464" i="3"/>
  <c r="AW471" i="3"/>
  <c r="AV471" i="3" s="1"/>
  <c r="AU471" i="3"/>
  <c r="AW472" i="3"/>
  <c r="AV472" i="3" s="1"/>
  <c r="AU472" i="3"/>
  <c r="AZ474" i="3"/>
  <c r="AY474" i="3" s="1"/>
  <c r="AX474" i="3"/>
  <c r="AW473" i="3"/>
  <c r="AV473" i="3" s="1"/>
  <c r="AU473" i="3"/>
  <c r="AU458" i="3"/>
  <c r="AZ459" i="3"/>
  <c r="AY459" i="3" s="1"/>
  <c r="AX459" i="3"/>
  <c r="AW462" i="3"/>
  <c r="AV462" i="3" s="1"/>
  <c r="AU462" i="3"/>
  <c r="AU465" i="3"/>
  <c r="AW465" i="3"/>
  <c r="AV465" i="3" s="1"/>
  <c r="AZ465" i="3"/>
  <c r="AY465" i="3" s="1"/>
  <c r="AX465" i="3"/>
  <c r="AZ471" i="3"/>
  <c r="AY471" i="3" s="1"/>
  <c r="AX471" i="3"/>
  <c r="AW470" i="3"/>
  <c r="AV470" i="3" s="1"/>
  <c r="AX454" i="3"/>
  <c r="BA435" i="1"/>
  <c r="BB435" i="1" s="1"/>
  <c r="BC435" i="1" s="1"/>
  <c r="BA434" i="1"/>
  <c r="BB434" i="1" s="1"/>
  <c r="BC434" i="1" s="1"/>
  <c r="BA433" i="1"/>
  <c r="BA432" i="1"/>
  <c r="BA431" i="1"/>
  <c r="BB431" i="1" s="1"/>
  <c r="BC431" i="1" s="1"/>
  <c r="BA430" i="1"/>
  <c r="BB430" i="1" s="1"/>
  <c r="BC430" i="1" s="1"/>
  <c r="BA429" i="1"/>
  <c r="BB429" i="1" s="1"/>
  <c r="BC429" i="1" s="1"/>
  <c r="BA428" i="1"/>
  <c r="BB428" i="1" s="1"/>
  <c r="BC428" i="1" s="1"/>
  <c r="BA427" i="1"/>
  <c r="BB427" i="1" s="1"/>
  <c r="BC427" i="1" s="1"/>
  <c r="BA426" i="1"/>
  <c r="BA425" i="1"/>
  <c r="BA424" i="1"/>
  <c r="BA423" i="1"/>
  <c r="BA422" i="1"/>
  <c r="BB422" i="1" s="1"/>
  <c r="BC422" i="1" s="1"/>
  <c r="BA421" i="1"/>
  <c r="BB421" i="1" s="1"/>
  <c r="BC421" i="1" s="1"/>
  <c r="BA420" i="1"/>
  <c r="BB420" i="1" s="1"/>
  <c r="BC420" i="1" s="1"/>
  <c r="BA419" i="1"/>
  <c r="BB419" i="1" s="1"/>
  <c r="BC419" i="1" s="1"/>
  <c r="BA418" i="1"/>
  <c r="BB418" i="1" s="1"/>
  <c r="BC418" i="1" s="1"/>
  <c r="BA417" i="1"/>
  <c r="BA416" i="1"/>
  <c r="BA415" i="1"/>
  <c r="BB415" i="1" s="1"/>
  <c r="BC415" i="1" s="1"/>
  <c r="BA414" i="1"/>
  <c r="BB414" i="1" s="1"/>
  <c r="BC414" i="1" s="1"/>
  <c r="BA413" i="1"/>
  <c r="BB413" i="1" s="1"/>
  <c r="BC413" i="1" s="1"/>
  <c r="BA412" i="1"/>
  <c r="BB412" i="1" s="1"/>
  <c r="BC412" i="1" s="1"/>
  <c r="BA411" i="1"/>
  <c r="BB411" i="1" s="1"/>
  <c r="BC411" i="1" s="1"/>
  <c r="BA410" i="1"/>
  <c r="BB410" i="1" s="1"/>
  <c r="BC410" i="1" s="1"/>
  <c r="BA409" i="1"/>
  <c r="BA408" i="1"/>
  <c r="BA407" i="1"/>
  <c r="BB407" i="1" s="1"/>
  <c r="BC407" i="1" s="1"/>
  <c r="BA406" i="1"/>
  <c r="BB406" i="1" s="1"/>
  <c r="BC406" i="1" s="1"/>
  <c r="BA405" i="1"/>
  <c r="BB405" i="1" s="1"/>
  <c r="BC405" i="1" s="1"/>
  <c r="BA404" i="1"/>
  <c r="BB404" i="1" s="1"/>
  <c r="BC404" i="1" s="1"/>
  <c r="BA403" i="1"/>
  <c r="BB403" i="1" s="1"/>
  <c r="BC403" i="1" s="1"/>
  <c r="BA402" i="1"/>
  <c r="BB402" i="1" s="1"/>
  <c r="BC402" i="1" s="1"/>
  <c r="BA401" i="1"/>
  <c r="BA400" i="1"/>
  <c r="BA399" i="1"/>
  <c r="BB399" i="1" s="1"/>
  <c r="BC399" i="1" s="1"/>
  <c r="BA398" i="1"/>
  <c r="BB398" i="1" s="1"/>
  <c r="BC398" i="1" s="1"/>
  <c r="BA397" i="1"/>
  <c r="BB397" i="1" s="1"/>
  <c r="BC397" i="1" s="1"/>
  <c r="BA396" i="1"/>
  <c r="BB396" i="1" s="1"/>
  <c r="BC396" i="1" s="1"/>
  <c r="BA395" i="1"/>
  <c r="BB395" i="1" s="1"/>
  <c r="BC395" i="1" s="1"/>
  <c r="BA394" i="1"/>
  <c r="BB394" i="1" s="1"/>
  <c r="BC394" i="1" s="1"/>
  <c r="BA393" i="1"/>
  <c r="BA392" i="1"/>
  <c r="BB392" i="1" s="1"/>
  <c r="BC392" i="1" s="1"/>
  <c r="BA391" i="1"/>
  <c r="BA390" i="1"/>
  <c r="BB390" i="1" s="1"/>
  <c r="BC390" i="1" s="1"/>
  <c r="BA389" i="1"/>
  <c r="BB389" i="1" s="1"/>
  <c r="BC389" i="1" s="1"/>
  <c r="BA388" i="1"/>
  <c r="BB388" i="1" s="1"/>
  <c r="BC388" i="1" s="1"/>
  <c r="BA387" i="1"/>
  <c r="BB387" i="1" s="1"/>
  <c r="BC387" i="1" s="1"/>
  <c r="BA386" i="1"/>
  <c r="BB386" i="1" s="1"/>
  <c r="BC386" i="1" s="1"/>
  <c r="BA385" i="1"/>
  <c r="BA384" i="1"/>
  <c r="BA383" i="1"/>
  <c r="BB383" i="1" s="1"/>
  <c r="BC383" i="1" s="1"/>
  <c r="BA382" i="1"/>
  <c r="BB382" i="1" s="1"/>
  <c r="BC382" i="1" s="1"/>
  <c r="BA381" i="1"/>
  <c r="BB381" i="1" s="1"/>
  <c r="BC381" i="1" s="1"/>
  <c r="BA380" i="1"/>
  <c r="BB380" i="1" s="1"/>
  <c r="BC380" i="1" s="1"/>
  <c r="BA379" i="1"/>
  <c r="BB379" i="1" s="1"/>
  <c r="BC379" i="1" s="1"/>
  <c r="BA378" i="1"/>
  <c r="BB378" i="1" s="1"/>
  <c r="BC378" i="1" s="1"/>
  <c r="BA377" i="1"/>
  <c r="BA376" i="1"/>
  <c r="BA375" i="1"/>
  <c r="BA374" i="1"/>
  <c r="BB374" i="1" s="1"/>
  <c r="BC374" i="1" s="1"/>
  <c r="BA373" i="1"/>
  <c r="BB373" i="1" s="1"/>
  <c r="BC373" i="1" s="1"/>
  <c r="BA372" i="1"/>
  <c r="BB372" i="1" s="1"/>
  <c r="BC372" i="1" s="1"/>
  <c r="BA371" i="1"/>
  <c r="BB371" i="1" s="1"/>
  <c r="BC371" i="1" s="1"/>
  <c r="BA370" i="1"/>
  <c r="BB370" i="1" s="1"/>
  <c r="BC370" i="1" s="1"/>
  <c r="BA369" i="1"/>
  <c r="BA368" i="1"/>
  <c r="BB368" i="1" s="1"/>
  <c r="BC368" i="1" s="1"/>
  <c r="BA367" i="1"/>
  <c r="BA366" i="1"/>
  <c r="BB366" i="1" s="1"/>
  <c r="BC366" i="1" s="1"/>
  <c r="BA365" i="1"/>
  <c r="BB365" i="1" s="1"/>
  <c r="BC365" i="1" s="1"/>
  <c r="BA364" i="1"/>
  <c r="BB364" i="1" s="1"/>
  <c r="BC364" i="1" s="1"/>
  <c r="BA363" i="1"/>
  <c r="BB363" i="1" s="1"/>
  <c r="BC363" i="1" s="1"/>
  <c r="BA362" i="1"/>
  <c r="BB362" i="1" s="1"/>
  <c r="BC362" i="1" s="1"/>
  <c r="BA361" i="1"/>
  <c r="BA360" i="1"/>
  <c r="BA359" i="1"/>
  <c r="BB359" i="1" s="1"/>
  <c r="BC359" i="1" s="1"/>
  <c r="BA358" i="1"/>
  <c r="BB358" i="1" s="1"/>
  <c r="BC358" i="1" s="1"/>
  <c r="BA357" i="1"/>
  <c r="BB357" i="1" s="1"/>
  <c r="BC357" i="1" s="1"/>
  <c r="BA356" i="1"/>
  <c r="BB356" i="1" s="1"/>
  <c r="BC356" i="1" s="1"/>
  <c r="BA355" i="1"/>
  <c r="BB355" i="1" s="1"/>
  <c r="BC355" i="1" s="1"/>
  <c r="BA354" i="1"/>
  <c r="BB354" i="1" s="1"/>
  <c r="BC354" i="1" s="1"/>
  <c r="BA353" i="1"/>
  <c r="BA352" i="1"/>
  <c r="BA351" i="1"/>
  <c r="BA350" i="1"/>
  <c r="BA349" i="1"/>
  <c r="BB349" i="1" s="1"/>
  <c r="BC349" i="1" s="1"/>
  <c r="BA348" i="1"/>
  <c r="BB348" i="1" s="1"/>
  <c r="BC348" i="1" s="1"/>
  <c r="BA347" i="1"/>
  <c r="BB347" i="1" s="1"/>
  <c r="BC347" i="1" s="1"/>
  <c r="BA346" i="1"/>
  <c r="BB346" i="1" s="1"/>
  <c r="BC346" i="1" s="1"/>
  <c r="BA345" i="1"/>
  <c r="BA344" i="1"/>
  <c r="BA343" i="1"/>
  <c r="BB343" i="1" s="1"/>
  <c r="BC343" i="1" s="1"/>
  <c r="BA342" i="1"/>
  <c r="BB342" i="1" s="1"/>
  <c r="BC342" i="1" s="1"/>
  <c r="BA341" i="1"/>
  <c r="BB341" i="1" s="1"/>
  <c r="BC341" i="1" s="1"/>
  <c r="BA340" i="1"/>
  <c r="BB340" i="1" s="1"/>
  <c r="BC340" i="1" s="1"/>
  <c r="BA339" i="1"/>
  <c r="BB339" i="1" s="1"/>
  <c r="BC339" i="1" s="1"/>
  <c r="BA338" i="1"/>
  <c r="BB338" i="1" s="1"/>
  <c r="BC338" i="1" s="1"/>
  <c r="BA337" i="1"/>
  <c r="BA336" i="1"/>
  <c r="BA335" i="1"/>
  <c r="BB335" i="1" s="1"/>
  <c r="BC335" i="1" s="1"/>
  <c r="BA334" i="1"/>
  <c r="BB334" i="1" s="1"/>
  <c r="BC334" i="1" s="1"/>
  <c r="BA333" i="1"/>
  <c r="BB333" i="1" s="1"/>
  <c r="BC333" i="1" s="1"/>
  <c r="BA332" i="1"/>
  <c r="BB332" i="1" s="1"/>
  <c r="BC332" i="1" s="1"/>
  <c r="BA331" i="1"/>
  <c r="BB331" i="1" s="1"/>
  <c r="BC331" i="1" s="1"/>
  <c r="BA330" i="1"/>
  <c r="BB330" i="1" s="1"/>
  <c r="BC330" i="1" s="1"/>
  <c r="BA329" i="1"/>
  <c r="BA328" i="1"/>
  <c r="BA327" i="1"/>
  <c r="BB327" i="1" s="1"/>
  <c r="BC327" i="1" s="1"/>
  <c r="BA326" i="1"/>
  <c r="BB326" i="1" s="1"/>
  <c r="BC326" i="1" s="1"/>
  <c r="BA325" i="1"/>
  <c r="BB325" i="1" s="1"/>
  <c r="BC325" i="1" s="1"/>
  <c r="BA324" i="1"/>
  <c r="BB324" i="1" s="1"/>
  <c r="BC324" i="1" s="1"/>
  <c r="BA323" i="1"/>
  <c r="BB323" i="1" s="1"/>
  <c r="BC323" i="1" s="1"/>
  <c r="BA322" i="1"/>
  <c r="BB322" i="1" s="1"/>
  <c r="BC322" i="1" s="1"/>
  <c r="BA321" i="1"/>
  <c r="BA320" i="1"/>
  <c r="BB320" i="1" s="1"/>
  <c r="BC320" i="1" s="1"/>
  <c r="BA319" i="1"/>
  <c r="BA318" i="1"/>
  <c r="BB318" i="1" s="1"/>
  <c r="BC318" i="1" s="1"/>
  <c r="BA317" i="1"/>
  <c r="BB317" i="1" s="1"/>
  <c r="BC317" i="1" s="1"/>
  <c r="BA316" i="1"/>
  <c r="BB316" i="1" s="1"/>
  <c r="BC316" i="1" s="1"/>
  <c r="BA315" i="1"/>
  <c r="BB315" i="1" s="1"/>
  <c r="BC315" i="1" s="1"/>
  <c r="BA314" i="1"/>
  <c r="BB314" i="1" s="1"/>
  <c r="BC314" i="1" s="1"/>
  <c r="BA313" i="1"/>
  <c r="BA312" i="1"/>
  <c r="BA311" i="1"/>
  <c r="BB311" i="1" s="1"/>
  <c r="BC311" i="1" s="1"/>
  <c r="BA310" i="1"/>
  <c r="BA309" i="1"/>
  <c r="BB309" i="1" s="1"/>
  <c r="BC309" i="1" s="1"/>
  <c r="BA308" i="1"/>
  <c r="BB308" i="1" s="1"/>
  <c r="BC308" i="1" s="1"/>
  <c r="BA307" i="1"/>
  <c r="BB307" i="1" s="1"/>
  <c r="BC307" i="1" s="1"/>
  <c r="BA306" i="1"/>
  <c r="BB306" i="1" s="1"/>
  <c r="BC306" i="1" s="1"/>
  <c r="BA305" i="1"/>
  <c r="BA304" i="1"/>
  <c r="BA303" i="1"/>
  <c r="BB303" i="1" s="1"/>
  <c r="BC303" i="1" s="1"/>
  <c r="BA302" i="1"/>
  <c r="BB302" i="1" s="1"/>
  <c r="BC302" i="1" s="1"/>
  <c r="BA301" i="1"/>
  <c r="BB301" i="1" s="1"/>
  <c r="BC301" i="1" s="1"/>
  <c r="BA300" i="1"/>
  <c r="BB300" i="1" s="1"/>
  <c r="BC300" i="1" s="1"/>
  <c r="BA299" i="1"/>
  <c r="BB299" i="1" s="1"/>
  <c r="BC299" i="1" s="1"/>
  <c r="BA298" i="1"/>
  <c r="BB298" i="1" s="1"/>
  <c r="BC298" i="1" s="1"/>
  <c r="BA297" i="1"/>
  <c r="BA296" i="1"/>
  <c r="BB296" i="1" s="1"/>
  <c r="BC296" i="1" s="1"/>
  <c r="BA295" i="1"/>
  <c r="BA294" i="1"/>
  <c r="BB294" i="1" s="1"/>
  <c r="BC294" i="1" s="1"/>
  <c r="BA293" i="1"/>
  <c r="BB293" i="1" s="1"/>
  <c r="BC293" i="1" s="1"/>
  <c r="BA292" i="1"/>
  <c r="BB292" i="1" s="1"/>
  <c r="BC292" i="1" s="1"/>
  <c r="BA291" i="1"/>
  <c r="BB291" i="1" s="1"/>
  <c r="BC291" i="1" s="1"/>
  <c r="BA290" i="1"/>
  <c r="BB290" i="1" s="1"/>
  <c r="BC290" i="1" s="1"/>
  <c r="BA289" i="1"/>
  <c r="BA288" i="1"/>
  <c r="BA287" i="1"/>
  <c r="BB287" i="1" s="1"/>
  <c r="BC287" i="1" s="1"/>
  <c r="BA286" i="1"/>
  <c r="BB286" i="1" s="1"/>
  <c r="BC286" i="1" s="1"/>
  <c r="BA285" i="1"/>
  <c r="BB285" i="1" s="1"/>
  <c r="BC285" i="1" s="1"/>
  <c r="BA284" i="1"/>
  <c r="BB284" i="1" s="1"/>
  <c r="BC284" i="1" s="1"/>
  <c r="BA283" i="1"/>
  <c r="BB283" i="1" s="1"/>
  <c r="BC283" i="1" s="1"/>
  <c r="BA282" i="1"/>
  <c r="BB282" i="1" s="1"/>
  <c r="BC282" i="1" s="1"/>
  <c r="BA281" i="1"/>
  <c r="BA280" i="1"/>
  <c r="BA279" i="1"/>
  <c r="BA278" i="1"/>
  <c r="BB278" i="1" s="1"/>
  <c r="BC278" i="1" s="1"/>
  <c r="BA277" i="1"/>
  <c r="BB277" i="1" s="1"/>
  <c r="BC277" i="1" s="1"/>
  <c r="BA276" i="1"/>
  <c r="BB276" i="1" s="1"/>
  <c r="BC276" i="1" s="1"/>
  <c r="BA275" i="1"/>
  <c r="BB275" i="1" s="1"/>
  <c r="BC275" i="1" s="1"/>
  <c r="BA274" i="1"/>
  <c r="BB274" i="1" s="1"/>
  <c r="BC274" i="1" s="1"/>
  <c r="BA273" i="1"/>
  <c r="BA272" i="1"/>
  <c r="BA271" i="1"/>
  <c r="BB271" i="1" s="1"/>
  <c r="BC271" i="1" s="1"/>
  <c r="BA270" i="1"/>
  <c r="BB270" i="1" s="1"/>
  <c r="BC270" i="1" s="1"/>
  <c r="BA269" i="1"/>
  <c r="BB269" i="1" s="1"/>
  <c r="BC269" i="1" s="1"/>
  <c r="BA268" i="1"/>
  <c r="BB268" i="1" s="1"/>
  <c r="BC268" i="1" s="1"/>
  <c r="BA267" i="1"/>
  <c r="BB267" i="1" s="1"/>
  <c r="BC267" i="1" s="1"/>
  <c r="BA266" i="1"/>
  <c r="BB266" i="1" s="1"/>
  <c r="BC266" i="1" s="1"/>
  <c r="BA265" i="1"/>
  <c r="BA264" i="1"/>
  <c r="BA263" i="1"/>
  <c r="BB263" i="1" s="1"/>
  <c r="BC263" i="1" s="1"/>
  <c r="BA262" i="1"/>
  <c r="BB262" i="1" s="1"/>
  <c r="BC262" i="1" s="1"/>
  <c r="BA261" i="1"/>
  <c r="BB261" i="1" s="1"/>
  <c r="BC261" i="1" s="1"/>
  <c r="BA260" i="1"/>
  <c r="BB260" i="1" s="1"/>
  <c r="BC260" i="1" s="1"/>
  <c r="BA259" i="1"/>
  <c r="BB259" i="1" s="1"/>
  <c r="BC259" i="1" s="1"/>
  <c r="BA258" i="1"/>
  <c r="BB258" i="1" s="1"/>
  <c r="BC258" i="1" s="1"/>
  <c r="BA257" i="1"/>
  <c r="BA256" i="1"/>
  <c r="BA255" i="1"/>
  <c r="BA254" i="1"/>
  <c r="BB254" i="1" s="1"/>
  <c r="BC254" i="1" s="1"/>
  <c r="BA253" i="1"/>
  <c r="BB253" i="1" s="1"/>
  <c r="BC253" i="1" s="1"/>
  <c r="BA252" i="1"/>
  <c r="BB252" i="1" s="1"/>
  <c r="BC252" i="1" s="1"/>
  <c r="BA251" i="1"/>
  <c r="BB251" i="1" s="1"/>
  <c r="BC251" i="1" s="1"/>
  <c r="BA250" i="1"/>
  <c r="BB250" i="1" s="1"/>
  <c r="BC250" i="1" s="1"/>
  <c r="BA249" i="1"/>
  <c r="BA248" i="1"/>
  <c r="BA247" i="1"/>
  <c r="BB247" i="1" s="1"/>
  <c r="BC247" i="1" s="1"/>
  <c r="BA246" i="1"/>
  <c r="BA245" i="1"/>
  <c r="BB245" i="1" s="1"/>
  <c r="BC245" i="1" s="1"/>
  <c r="BA244" i="1"/>
  <c r="BB244" i="1" s="1"/>
  <c r="BC244" i="1" s="1"/>
  <c r="BA243" i="1"/>
  <c r="BB243" i="1" s="1"/>
  <c r="BC243" i="1" s="1"/>
  <c r="BA242" i="1"/>
  <c r="BB242" i="1" s="1"/>
  <c r="BC242" i="1" s="1"/>
  <c r="BA241" i="1"/>
  <c r="BA240" i="1"/>
  <c r="BA239" i="1"/>
  <c r="BB239" i="1" s="1"/>
  <c r="BC239" i="1" s="1"/>
  <c r="BA238" i="1"/>
  <c r="BB238" i="1" s="1"/>
  <c r="BC238" i="1" s="1"/>
  <c r="BA237" i="1"/>
  <c r="BB237" i="1" s="1"/>
  <c r="BC237" i="1" s="1"/>
  <c r="BA236" i="1"/>
  <c r="BB236" i="1" s="1"/>
  <c r="BC236" i="1" s="1"/>
  <c r="BA235" i="1"/>
  <c r="BB235" i="1" s="1"/>
  <c r="BC235" i="1" s="1"/>
  <c r="BA234" i="1"/>
  <c r="BB234" i="1" s="1"/>
  <c r="BC234" i="1" s="1"/>
  <c r="BA233" i="1"/>
  <c r="BA232" i="1"/>
  <c r="BA231" i="1"/>
  <c r="BB231" i="1" s="1"/>
  <c r="BC231" i="1" s="1"/>
  <c r="BA230" i="1"/>
  <c r="BB230" i="1" s="1"/>
  <c r="BC230" i="1" s="1"/>
  <c r="BA229" i="1"/>
  <c r="BB229" i="1" s="1"/>
  <c r="BC229" i="1" s="1"/>
  <c r="BA228" i="1"/>
  <c r="BB228" i="1" s="1"/>
  <c r="BC228" i="1" s="1"/>
  <c r="BA227" i="1"/>
  <c r="BB227" i="1" s="1"/>
  <c r="BC227" i="1" s="1"/>
  <c r="BA226" i="1"/>
  <c r="BB226" i="1" s="1"/>
  <c r="BC226" i="1" s="1"/>
  <c r="BA225" i="1"/>
  <c r="BA224" i="1"/>
  <c r="BA223" i="1"/>
  <c r="BA222" i="1"/>
  <c r="BB222" i="1" s="1"/>
  <c r="BC222" i="1" s="1"/>
  <c r="BA221" i="1"/>
  <c r="BB221" i="1" s="1"/>
  <c r="BC221" i="1" s="1"/>
  <c r="BA220" i="1"/>
  <c r="BB220" i="1" s="1"/>
  <c r="BC220" i="1" s="1"/>
  <c r="BA219" i="1"/>
  <c r="BB219" i="1" s="1"/>
  <c r="BC219" i="1" s="1"/>
  <c r="BA218" i="1"/>
  <c r="BB218" i="1" s="1"/>
  <c r="BC218" i="1" s="1"/>
  <c r="BA217" i="1"/>
  <c r="BA216" i="1"/>
  <c r="BA215" i="1"/>
  <c r="BB215" i="1" s="1"/>
  <c r="BC215" i="1" s="1"/>
  <c r="BA214" i="1"/>
  <c r="BB214" i="1" s="1"/>
  <c r="BC214" i="1" s="1"/>
  <c r="BA213" i="1"/>
  <c r="BB213" i="1" s="1"/>
  <c r="BC213" i="1" s="1"/>
  <c r="BA212" i="1"/>
  <c r="BB212" i="1" s="1"/>
  <c r="BC212" i="1" s="1"/>
  <c r="BA211" i="1"/>
  <c r="BB211" i="1" s="1"/>
  <c r="BC211" i="1" s="1"/>
  <c r="BA210" i="1"/>
  <c r="BB210" i="1" s="1"/>
  <c r="BC210" i="1" s="1"/>
  <c r="BA209" i="1"/>
  <c r="BA208" i="1"/>
  <c r="BA207" i="1"/>
  <c r="BB207" i="1" s="1"/>
  <c r="BC207" i="1" s="1"/>
  <c r="BA206" i="1"/>
  <c r="BB206" i="1" s="1"/>
  <c r="BC206" i="1" s="1"/>
  <c r="BA205" i="1"/>
  <c r="BB205" i="1" s="1"/>
  <c r="BC205" i="1" s="1"/>
  <c r="BA204" i="1"/>
  <c r="BB204" i="1" s="1"/>
  <c r="BC204" i="1" s="1"/>
  <c r="BA203" i="1"/>
  <c r="BB203" i="1" s="1"/>
  <c r="BC203" i="1" s="1"/>
  <c r="BA202" i="1"/>
  <c r="BB202" i="1" s="1"/>
  <c r="BC202" i="1" s="1"/>
  <c r="BA201" i="1"/>
  <c r="BA200" i="1"/>
  <c r="BB200" i="1" s="1"/>
  <c r="BC200" i="1" s="1"/>
  <c r="BA199" i="1"/>
  <c r="BB199" i="1" s="1"/>
  <c r="BC199" i="1" s="1"/>
  <c r="BA198" i="1"/>
  <c r="BB198" i="1" s="1"/>
  <c r="BC198" i="1" s="1"/>
  <c r="BA197" i="1"/>
  <c r="BB197" i="1" s="1"/>
  <c r="BC197" i="1" s="1"/>
  <c r="BA196" i="1"/>
  <c r="BB196" i="1" s="1"/>
  <c r="BC196" i="1" s="1"/>
  <c r="BA195" i="1"/>
  <c r="BB195" i="1" s="1"/>
  <c r="BC195" i="1" s="1"/>
  <c r="BA194" i="1"/>
  <c r="BB194" i="1" s="1"/>
  <c r="BC194" i="1" s="1"/>
  <c r="BA193" i="1"/>
  <c r="BA192" i="1"/>
  <c r="BA191" i="1"/>
  <c r="BB191" i="1" s="1"/>
  <c r="BC191" i="1" s="1"/>
  <c r="BA190" i="1"/>
  <c r="BB190" i="1" s="1"/>
  <c r="BC190" i="1" s="1"/>
  <c r="BA189" i="1"/>
  <c r="BB189" i="1" s="1"/>
  <c r="BC189" i="1" s="1"/>
  <c r="BA188" i="1"/>
  <c r="BB188" i="1" s="1"/>
  <c r="BC188" i="1" s="1"/>
  <c r="BA187" i="1"/>
  <c r="BB187" i="1" s="1"/>
  <c r="BC187" i="1" s="1"/>
  <c r="BA186" i="1"/>
  <c r="BB186" i="1" s="1"/>
  <c r="BC186" i="1" s="1"/>
  <c r="BA185" i="1"/>
  <c r="BA184" i="1"/>
  <c r="BA183" i="1"/>
  <c r="BB183" i="1" s="1"/>
  <c r="BC183" i="1" s="1"/>
  <c r="BA182" i="1"/>
  <c r="BB182" i="1" s="1"/>
  <c r="BC182" i="1" s="1"/>
  <c r="BA181" i="1"/>
  <c r="BB181" i="1" s="1"/>
  <c r="BC181" i="1" s="1"/>
  <c r="BA180" i="1"/>
  <c r="BB180" i="1" s="1"/>
  <c r="BC180" i="1" s="1"/>
  <c r="BA179" i="1"/>
  <c r="BB179" i="1" s="1"/>
  <c r="BC179" i="1" s="1"/>
  <c r="BA178" i="1"/>
  <c r="BB178" i="1" s="1"/>
  <c r="BC178" i="1" s="1"/>
  <c r="BA177" i="1"/>
  <c r="BA176" i="1"/>
  <c r="BB176" i="1" s="1"/>
  <c r="BC176" i="1" s="1"/>
  <c r="BA175" i="1"/>
  <c r="BA174" i="1"/>
  <c r="BB174" i="1" s="1"/>
  <c r="BC174" i="1" s="1"/>
  <c r="BA173" i="1"/>
  <c r="BB173" i="1" s="1"/>
  <c r="BC173" i="1" s="1"/>
  <c r="BA172" i="1"/>
  <c r="BB172" i="1" s="1"/>
  <c r="BC172" i="1" s="1"/>
  <c r="BA171" i="1"/>
  <c r="BB171" i="1" s="1"/>
  <c r="BC171" i="1" s="1"/>
  <c r="BA170" i="1"/>
  <c r="BB170" i="1" s="1"/>
  <c r="BC170" i="1" s="1"/>
  <c r="BA169" i="1"/>
  <c r="BA168" i="1"/>
  <c r="BA167" i="1"/>
  <c r="BB167" i="1" s="1"/>
  <c r="BC167" i="1" s="1"/>
  <c r="BA166" i="1"/>
  <c r="BB166" i="1" s="1"/>
  <c r="BC166" i="1" s="1"/>
  <c r="BA165" i="1"/>
  <c r="BB165" i="1" s="1"/>
  <c r="BC165" i="1" s="1"/>
  <c r="BA164" i="1"/>
  <c r="BB164" i="1" s="1"/>
  <c r="BC164" i="1" s="1"/>
  <c r="BA163" i="1"/>
  <c r="BB163" i="1" s="1"/>
  <c r="BC163" i="1" s="1"/>
  <c r="BA162" i="1"/>
  <c r="BB162" i="1" s="1"/>
  <c r="BC162" i="1" s="1"/>
  <c r="BA161" i="1"/>
  <c r="BA160" i="1"/>
  <c r="BA159" i="1"/>
  <c r="BA158" i="1"/>
  <c r="BB158" i="1" s="1"/>
  <c r="BC158" i="1" s="1"/>
  <c r="BA157" i="1"/>
  <c r="BB157" i="1" s="1"/>
  <c r="BC157" i="1" s="1"/>
  <c r="BA156" i="1"/>
  <c r="BB156" i="1" s="1"/>
  <c r="BC156" i="1" s="1"/>
  <c r="BA155" i="1"/>
  <c r="BB155" i="1" s="1"/>
  <c r="BC155" i="1" s="1"/>
  <c r="BA154" i="1"/>
  <c r="BB154" i="1" s="1"/>
  <c r="BC154" i="1" s="1"/>
  <c r="BA153" i="1"/>
  <c r="BA152" i="1"/>
  <c r="BB152" i="1" s="1"/>
  <c r="BC152" i="1" s="1"/>
  <c r="BA151" i="1"/>
  <c r="BB151" i="1" s="1"/>
  <c r="BC151" i="1" s="1"/>
  <c r="BA150" i="1"/>
  <c r="BB150" i="1" s="1"/>
  <c r="BC150" i="1" s="1"/>
  <c r="BA149" i="1"/>
  <c r="BB149" i="1" s="1"/>
  <c r="BC149" i="1" s="1"/>
  <c r="BA148" i="1"/>
  <c r="BB148" i="1" s="1"/>
  <c r="BC148" i="1" s="1"/>
  <c r="BA147" i="1"/>
  <c r="BB147" i="1" s="1"/>
  <c r="BC147" i="1" s="1"/>
  <c r="BA146" i="1"/>
  <c r="BB146" i="1" s="1"/>
  <c r="BC146" i="1" s="1"/>
  <c r="BA145" i="1"/>
  <c r="BA144" i="1"/>
  <c r="BA143" i="1"/>
  <c r="BB143" i="1" s="1"/>
  <c r="BC143" i="1" s="1"/>
  <c r="BA142" i="1"/>
  <c r="BB142" i="1" s="1"/>
  <c r="BC142" i="1" s="1"/>
  <c r="BA141" i="1"/>
  <c r="BB141" i="1" s="1"/>
  <c r="BC141" i="1" s="1"/>
  <c r="BA140" i="1"/>
  <c r="BB140" i="1" s="1"/>
  <c r="BC140" i="1" s="1"/>
  <c r="BA139" i="1"/>
  <c r="BB139" i="1" s="1"/>
  <c r="BC139" i="1" s="1"/>
  <c r="BA138" i="1"/>
  <c r="BB138" i="1" s="1"/>
  <c r="BC138" i="1" s="1"/>
  <c r="BA137" i="1"/>
  <c r="BA136" i="1"/>
  <c r="BB136" i="1" s="1"/>
  <c r="BC136" i="1" s="1"/>
  <c r="BA135" i="1"/>
  <c r="BA134" i="1"/>
  <c r="BB134" i="1" s="1"/>
  <c r="BC134" i="1" s="1"/>
  <c r="BA133" i="1"/>
  <c r="BB133" i="1" s="1"/>
  <c r="BC133" i="1" s="1"/>
  <c r="BA132" i="1"/>
  <c r="BB132" i="1" s="1"/>
  <c r="BC132" i="1" s="1"/>
  <c r="BA131" i="1"/>
  <c r="BB131" i="1" s="1"/>
  <c r="BC131" i="1" s="1"/>
  <c r="BA130" i="1"/>
  <c r="BB130" i="1" s="1"/>
  <c r="BC130" i="1" s="1"/>
  <c r="BA129" i="1"/>
  <c r="BA128" i="1"/>
  <c r="BB128" i="1" s="1"/>
  <c r="BC128" i="1" s="1"/>
  <c r="BA127" i="1"/>
  <c r="BB127" i="1" s="1"/>
  <c r="BC127" i="1" s="1"/>
  <c r="BA126" i="1"/>
  <c r="BB126" i="1" s="1"/>
  <c r="BC126" i="1" s="1"/>
  <c r="BA125" i="1"/>
  <c r="BB125" i="1" s="1"/>
  <c r="BC125" i="1" s="1"/>
  <c r="BA124" i="1"/>
  <c r="BB124" i="1" s="1"/>
  <c r="BC124" i="1" s="1"/>
  <c r="BA123" i="1"/>
  <c r="BB123" i="1" s="1"/>
  <c r="BC123" i="1" s="1"/>
  <c r="BA122" i="1"/>
  <c r="BB122" i="1" s="1"/>
  <c r="BC122" i="1" s="1"/>
  <c r="BA121" i="1"/>
  <c r="BA120" i="1"/>
  <c r="BA119" i="1"/>
  <c r="BB119" i="1" s="1"/>
  <c r="BC119" i="1" s="1"/>
  <c r="BA118" i="1"/>
  <c r="BB118" i="1" s="1"/>
  <c r="BC118" i="1" s="1"/>
  <c r="BA117" i="1"/>
  <c r="BB117" i="1" s="1"/>
  <c r="BC117" i="1" s="1"/>
  <c r="BA116" i="1"/>
  <c r="BB116" i="1" s="1"/>
  <c r="BC116" i="1" s="1"/>
  <c r="BA115" i="1"/>
  <c r="BB115" i="1" s="1"/>
  <c r="BC115" i="1" s="1"/>
  <c r="BA114" i="1"/>
  <c r="BB114" i="1" s="1"/>
  <c r="BC114" i="1" s="1"/>
  <c r="BA113" i="1"/>
  <c r="BA112" i="1"/>
  <c r="BA111" i="1"/>
  <c r="BB111" i="1" s="1"/>
  <c r="BC111" i="1" s="1"/>
  <c r="BA110" i="1"/>
  <c r="BB110" i="1" s="1"/>
  <c r="BC110" i="1" s="1"/>
  <c r="BA109" i="1"/>
  <c r="BB109" i="1" s="1"/>
  <c r="BC109" i="1" s="1"/>
  <c r="BA108" i="1"/>
  <c r="BB108" i="1" s="1"/>
  <c r="BC108" i="1" s="1"/>
  <c r="BA107" i="1"/>
  <c r="BB107" i="1" s="1"/>
  <c r="BC107" i="1" s="1"/>
  <c r="BA106" i="1"/>
  <c r="BB106" i="1" s="1"/>
  <c r="BC106" i="1" s="1"/>
  <c r="BA105" i="1"/>
  <c r="BA104" i="1"/>
  <c r="BB104" i="1" s="1"/>
  <c r="BC104" i="1" s="1"/>
  <c r="BA103" i="1"/>
  <c r="BA102" i="1"/>
  <c r="BB102" i="1" s="1"/>
  <c r="BC102" i="1" s="1"/>
  <c r="BA101" i="1"/>
  <c r="BB101" i="1" s="1"/>
  <c r="BC101" i="1" s="1"/>
  <c r="BA100" i="1"/>
  <c r="BB100" i="1" s="1"/>
  <c r="BC100" i="1" s="1"/>
  <c r="BA99" i="1"/>
  <c r="BB99" i="1" s="1"/>
  <c r="BC99" i="1" s="1"/>
  <c r="BA98" i="1"/>
  <c r="BB98" i="1" s="1"/>
  <c r="BC98" i="1" s="1"/>
  <c r="BA97" i="1"/>
  <c r="BA96" i="1"/>
  <c r="BA95" i="1"/>
  <c r="BB95" i="1" s="1"/>
  <c r="BC95" i="1" s="1"/>
  <c r="BA94" i="1"/>
  <c r="BB94" i="1" s="1"/>
  <c r="BC94" i="1" s="1"/>
  <c r="BA93" i="1"/>
  <c r="BB93" i="1" s="1"/>
  <c r="BC93" i="1" s="1"/>
  <c r="BA92" i="1"/>
  <c r="BB92" i="1" s="1"/>
  <c r="BC92" i="1" s="1"/>
  <c r="BA91" i="1"/>
  <c r="BB91" i="1" s="1"/>
  <c r="BC91" i="1" s="1"/>
  <c r="BA90" i="1"/>
  <c r="BB90" i="1" s="1"/>
  <c r="BC90" i="1" s="1"/>
  <c r="BA89" i="1"/>
  <c r="BA88" i="1"/>
  <c r="BA87" i="1"/>
  <c r="BB87" i="1" s="1"/>
  <c r="BC87" i="1" s="1"/>
  <c r="BA86" i="1"/>
  <c r="BB86" i="1" s="1"/>
  <c r="BC86" i="1" s="1"/>
  <c r="BA85" i="1"/>
  <c r="BB85" i="1" s="1"/>
  <c r="BC85" i="1" s="1"/>
  <c r="BA84" i="1"/>
  <c r="BB84" i="1" s="1"/>
  <c r="BC84" i="1" s="1"/>
  <c r="BA83" i="1"/>
  <c r="BB83" i="1" s="1"/>
  <c r="BC83" i="1" s="1"/>
  <c r="BA82" i="1"/>
  <c r="BB82" i="1" s="1"/>
  <c r="BC82" i="1" s="1"/>
  <c r="BA81" i="1"/>
  <c r="BA80" i="1"/>
  <c r="BB80" i="1" s="1"/>
  <c r="BC80" i="1" s="1"/>
  <c r="BA79" i="1"/>
  <c r="BA78" i="1"/>
  <c r="BB78" i="1" s="1"/>
  <c r="BC78" i="1" s="1"/>
  <c r="BA77" i="1"/>
  <c r="BB77" i="1" s="1"/>
  <c r="BC77" i="1" s="1"/>
  <c r="BA76" i="1"/>
  <c r="BB76" i="1" s="1"/>
  <c r="BC76" i="1" s="1"/>
  <c r="BA75" i="1"/>
  <c r="BB75" i="1" s="1"/>
  <c r="BC75" i="1" s="1"/>
  <c r="BA74" i="1"/>
  <c r="BB74" i="1" s="1"/>
  <c r="BC74" i="1" s="1"/>
  <c r="BA73" i="1"/>
  <c r="BA72" i="1"/>
  <c r="BA71" i="1"/>
  <c r="BB71" i="1" s="1"/>
  <c r="BC71" i="1" s="1"/>
  <c r="BA70" i="1"/>
  <c r="BB70" i="1" s="1"/>
  <c r="BC70" i="1" s="1"/>
  <c r="BA69" i="1"/>
  <c r="BB69" i="1" s="1"/>
  <c r="BC69" i="1" s="1"/>
  <c r="BA68" i="1"/>
  <c r="BB68" i="1" s="1"/>
  <c r="BC68" i="1" s="1"/>
  <c r="BA67" i="1"/>
  <c r="BB67" i="1" s="1"/>
  <c r="BC67" i="1" s="1"/>
  <c r="BA66" i="1"/>
  <c r="BB66" i="1" s="1"/>
  <c r="BC66" i="1" s="1"/>
  <c r="BA65" i="1"/>
  <c r="BA64" i="1"/>
  <c r="BA63" i="1"/>
  <c r="BB63" i="1" s="1"/>
  <c r="BC63" i="1" s="1"/>
  <c r="BA62" i="1"/>
  <c r="BB62" i="1" s="1"/>
  <c r="BC62" i="1" s="1"/>
  <c r="BA61" i="1"/>
  <c r="BB61" i="1" s="1"/>
  <c r="BC61" i="1" s="1"/>
  <c r="BA60" i="1"/>
  <c r="BB60" i="1" s="1"/>
  <c r="BC60" i="1" s="1"/>
  <c r="BA59" i="1"/>
  <c r="BB59" i="1" s="1"/>
  <c r="BC59" i="1" s="1"/>
  <c r="BA58" i="1"/>
  <c r="BB58" i="1" s="1"/>
  <c r="BC58" i="1" s="1"/>
  <c r="BA57" i="1"/>
  <c r="BA56" i="1"/>
  <c r="BB56" i="1" s="1"/>
  <c r="BC56" i="1" s="1"/>
  <c r="BA55" i="1"/>
  <c r="BB55" i="1" s="1"/>
  <c r="BC55" i="1" s="1"/>
  <c r="BA54" i="1"/>
  <c r="BB54" i="1" s="1"/>
  <c r="BC54" i="1" s="1"/>
  <c r="BA53" i="1"/>
  <c r="BB53" i="1" s="1"/>
  <c r="BC53" i="1" s="1"/>
  <c r="BA52" i="1"/>
  <c r="BB52" i="1" s="1"/>
  <c r="BC52" i="1" s="1"/>
  <c r="BA51" i="1"/>
  <c r="BB51" i="1" s="1"/>
  <c r="BC51" i="1" s="1"/>
  <c r="BA50" i="1"/>
  <c r="BB50" i="1" s="1"/>
  <c r="BC50" i="1" s="1"/>
  <c r="BA49" i="1"/>
  <c r="BA48" i="1"/>
  <c r="BA47" i="1"/>
  <c r="BB47" i="1" s="1"/>
  <c r="BC47" i="1" s="1"/>
  <c r="BA46" i="1"/>
  <c r="BB46" i="1" s="1"/>
  <c r="BC46" i="1" s="1"/>
  <c r="BA45" i="1"/>
  <c r="BB45" i="1" s="1"/>
  <c r="BC45" i="1" s="1"/>
  <c r="BA44" i="1"/>
  <c r="BB44" i="1" s="1"/>
  <c r="BC44" i="1" s="1"/>
  <c r="BA43" i="1"/>
  <c r="BB43" i="1" s="1"/>
  <c r="BC43" i="1" s="1"/>
  <c r="BA42" i="1"/>
  <c r="BB42" i="1" s="1"/>
  <c r="BC42" i="1" s="1"/>
  <c r="BA41" i="1"/>
  <c r="BA40" i="1"/>
  <c r="BA39" i="1"/>
  <c r="BB39" i="1" s="1"/>
  <c r="BC39" i="1" s="1"/>
  <c r="BA38" i="1"/>
  <c r="BB38" i="1" s="1"/>
  <c r="BC38" i="1" s="1"/>
  <c r="BA37" i="1"/>
  <c r="BB37" i="1" s="1"/>
  <c r="BC37" i="1" s="1"/>
  <c r="BA36" i="1"/>
  <c r="BB36" i="1" s="1"/>
  <c r="BC36" i="1" s="1"/>
  <c r="BA35" i="1"/>
  <c r="BB35" i="1" s="1"/>
  <c r="BC35" i="1" s="1"/>
  <c r="BA34" i="1"/>
  <c r="BB34" i="1" s="1"/>
  <c r="BC34" i="1" s="1"/>
  <c r="BA33" i="1"/>
  <c r="BA32" i="1"/>
  <c r="BB32" i="1" s="1"/>
  <c r="BC32" i="1" s="1"/>
  <c r="BA31" i="1"/>
  <c r="BA30" i="1"/>
  <c r="BB30" i="1" s="1"/>
  <c r="BC30" i="1" s="1"/>
  <c r="BA29" i="1"/>
  <c r="BB29" i="1" s="1"/>
  <c r="BC29" i="1" s="1"/>
  <c r="BA28" i="1"/>
  <c r="BB28" i="1" s="1"/>
  <c r="BC28" i="1" s="1"/>
  <c r="BA27" i="1"/>
  <c r="BB27" i="1" s="1"/>
  <c r="BC27" i="1" s="1"/>
  <c r="BA26" i="1"/>
  <c r="BB26" i="1" s="1"/>
  <c r="BC26" i="1" s="1"/>
  <c r="BA25" i="1"/>
  <c r="BA24" i="1"/>
  <c r="BB24" i="1" s="1"/>
  <c r="BC24" i="1" s="1"/>
  <c r="BA23" i="1"/>
  <c r="BB23" i="1" s="1"/>
  <c r="BC23" i="1" s="1"/>
  <c r="BA22" i="1"/>
  <c r="BB22" i="1" s="1"/>
  <c r="BC22" i="1" s="1"/>
  <c r="BA21" i="1"/>
  <c r="BB21" i="1" s="1"/>
  <c r="BC21" i="1" s="1"/>
  <c r="BA20" i="1"/>
  <c r="BB20" i="1" s="1"/>
  <c r="BC20" i="1" s="1"/>
  <c r="BA19" i="1"/>
  <c r="BB19" i="1" s="1"/>
  <c r="BC19" i="1" s="1"/>
  <c r="BA18" i="1"/>
  <c r="BB18" i="1" s="1"/>
  <c r="BC18" i="1" s="1"/>
  <c r="BA17" i="1"/>
  <c r="BA16" i="1"/>
  <c r="BA15" i="1"/>
  <c r="BB15" i="1" s="1"/>
  <c r="BC15" i="1" s="1"/>
  <c r="BA14" i="1"/>
  <c r="BB14" i="1" s="1"/>
  <c r="BC14" i="1" s="1"/>
  <c r="BA13" i="1"/>
  <c r="BB13" i="1" s="1"/>
  <c r="BC13" i="1" s="1"/>
  <c r="BA12" i="1"/>
  <c r="BB12" i="1" s="1"/>
  <c r="BC12" i="1" s="1"/>
  <c r="BA11" i="1"/>
  <c r="BB11" i="1" s="1"/>
  <c r="BC11" i="1" s="1"/>
  <c r="BB426" i="1"/>
  <c r="BC426" i="1" s="1"/>
  <c r="BB400" i="1"/>
  <c r="BC400" i="1" s="1"/>
  <c r="BB297" i="1"/>
  <c r="BC297" i="1" s="1"/>
  <c r="BB288" i="1"/>
  <c r="BC288" i="1" s="1"/>
  <c r="BB246" i="1"/>
  <c r="BC246" i="1" s="1"/>
  <c r="BB241" i="1"/>
  <c r="BC241" i="1" s="1"/>
  <c r="BB240" i="1"/>
  <c r="BC240" i="1" s="1"/>
  <c r="BB184" i="1"/>
  <c r="BC184" i="1" s="1"/>
  <c r="BB433" i="1"/>
  <c r="BC433" i="1" s="1"/>
  <c r="BB432" i="1"/>
  <c r="BC432" i="1" s="1"/>
  <c r="BB425" i="1"/>
  <c r="BC425" i="1" s="1"/>
  <c r="BB424" i="1"/>
  <c r="BC424" i="1" s="1"/>
  <c r="BB423" i="1"/>
  <c r="BC423" i="1" s="1"/>
  <c r="BB417" i="1"/>
  <c r="BC417" i="1" s="1"/>
  <c r="BB416" i="1"/>
  <c r="BC416" i="1" s="1"/>
  <c r="BB409" i="1"/>
  <c r="BC409" i="1" s="1"/>
  <c r="BB408" i="1"/>
  <c r="BC408" i="1" s="1"/>
  <c r="BB401" i="1"/>
  <c r="BC401" i="1" s="1"/>
  <c r="BB393" i="1"/>
  <c r="BC393" i="1" s="1"/>
  <c r="BB391" i="1"/>
  <c r="BC391" i="1" s="1"/>
  <c r="BB385" i="1"/>
  <c r="BC385" i="1" s="1"/>
  <c r="BB384" i="1"/>
  <c r="BC384" i="1" s="1"/>
  <c r="BB377" i="1"/>
  <c r="BC377" i="1" s="1"/>
  <c r="BB376" i="1"/>
  <c r="BC376" i="1" s="1"/>
  <c r="BB375" i="1"/>
  <c r="BC375" i="1" s="1"/>
  <c r="BB369" i="1"/>
  <c r="BC369" i="1" s="1"/>
  <c r="BB367" i="1"/>
  <c r="BC367" i="1" s="1"/>
  <c r="BB361" i="1"/>
  <c r="BC361" i="1" s="1"/>
  <c r="BB360" i="1"/>
  <c r="BC360" i="1" s="1"/>
  <c r="BB353" i="1"/>
  <c r="BC353" i="1" s="1"/>
  <c r="BB352" i="1"/>
  <c r="BC352" i="1" s="1"/>
  <c r="BB351" i="1"/>
  <c r="BC351" i="1" s="1"/>
  <c r="BB350" i="1"/>
  <c r="BC350" i="1" s="1"/>
  <c r="BB345" i="1"/>
  <c r="BC345" i="1" s="1"/>
  <c r="BB344" i="1"/>
  <c r="BC344" i="1" s="1"/>
  <c r="BB337" i="1"/>
  <c r="BC337" i="1" s="1"/>
  <c r="BB336" i="1"/>
  <c r="BC336" i="1" s="1"/>
  <c r="BB329" i="1"/>
  <c r="BC329" i="1" s="1"/>
  <c r="BB328" i="1"/>
  <c r="BC328" i="1" s="1"/>
  <c r="BB321" i="1"/>
  <c r="BC321" i="1" s="1"/>
  <c r="BB319" i="1"/>
  <c r="BC319" i="1" s="1"/>
  <c r="BB313" i="1"/>
  <c r="BC313" i="1" s="1"/>
  <c r="BB312" i="1"/>
  <c r="BC312" i="1" s="1"/>
  <c r="BB310" i="1"/>
  <c r="BC310" i="1" s="1"/>
  <c r="BB305" i="1"/>
  <c r="BC305" i="1" s="1"/>
  <c r="BB304" i="1"/>
  <c r="BC304" i="1" s="1"/>
  <c r="BB295" i="1"/>
  <c r="BC295" i="1" s="1"/>
  <c r="BB289" i="1"/>
  <c r="BC289" i="1" s="1"/>
  <c r="BB281" i="1"/>
  <c r="BC281" i="1" s="1"/>
  <c r="BB280" i="1"/>
  <c r="BC280" i="1" s="1"/>
  <c r="BB279" i="1"/>
  <c r="BC279" i="1" s="1"/>
  <c r="BB273" i="1"/>
  <c r="BC273" i="1" s="1"/>
  <c r="BB272" i="1"/>
  <c r="BC272" i="1" s="1"/>
  <c r="BB265" i="1"/>
  <c r="BC265" i="1" s="1"/>
  <c r="BB264" i="1"/>
  <c r="BC264" i="1" s="1"/>
  <c r="BB257" i="1"/>
  <c r="BC257" i="1" s="1"/>
  <c r="BB256" i="1"/>
  <c r="BC256" i="1" s="1"/>
  <c r="BB255" i="1"/>
  <c r="BC255" i="1" s="1"/>
  <c r="BB249" i="1"/>
  <c r="BC249" i="1" s="1"/>
  <c r="BB248" i="1"/>
  <c r="BC248" i="1" s="1"/>
  <c r="BB233" i="1"/>
  <c r="BC233" i="1" s="1"/>
  <c r="BB232" i="1"/>
  <c r="BC232" i="1" s="1"/>
  <c r="BB225" i="1"/>
  <c r="BC225" i="1" s="1"/>
  <c r="BB224" i="1"/>
  <c r="BC224" i="1" s="1"/>
  <c r="BB223" i="1"/>
  <c r="BC223" i="1" s="1"/>
  <c r="BB217" i="1"/>
  <c r="BC217" i="1" s="1"/>
  <c r="BB216" i="1"/>
  <c r="BC216" i="1" s="1"/>
  <c r="BB209" i="1"/>
  <c r="BC209" i="1" s="1"/>
  <c r="BB208" i="1"/>
  <c r="BC208" i="1" s="1"/>
  <c r="BB201" i="1"/>
  <c r="BC201" i="1" s="1"/>
  <c r="BB193" i="1"/>
  <c r="BC193" i="1" s="1"/>
  <c r="BB192" i="1"/>
  <c r="BC192" i="1" s="1"/>
  <c r="BB185" i="1"/>
  <c r="BC185" i="1" s="1"/>
  <c r="BB177" i="1"/>
  <c r="BC177" i="1" s="1"/>
  <c r="BB175" i="1"/>
  <c r="BC175" i="1" s="1"/>
  <c r="BB169" i="1"/>
  <c r="BC169" i="1" s="1"/>
  <c r="BB168" i="1"/>
  <c r="BC168" i="1" s="1"/>
  <c r="BB161" i="1"/>
  <c r="BC161" i="1" s="1"/>
  <c r="BB160" i="1"/>
  <c r="BC160" i="1" s="1"/>
  <c r="BB159" i="1"/>
  <c r="BC159" i="1" s="1"/>
  <c r="BB153" i="1"/>
  <c r="BC153" i="1" s="1"/>
  <c r="BB145" i="1"/>
  <c r="BC145" i="1" s="1"/>
  <c r="BB144" i="1"/>
  <c r="BC144" i="1" s="1"/>
  <c r="BB137" i="1"/>
  <c r="BC137" i="1" s="1"/>
  <c r="BB135" i="1"/>
  <c r="BC135" i="1" s="1"/>
  <c r="BB129" i="1"/>
  <c r="BC129" i="1" s="1"/>
  <c r="BB121" i="1"/>
  <c r="BC121" i="1" s="1"/>
  <c r="BB120" i="1"/>
  <c r="BC120" i="1" s="1"/>
  <c r="BB113" i="1"/>
  <c r="BC113" i="1" s="1"/>
  <c r="BB112" i="1"/>
  <c r="BC112" i="1" s="1"/>
  <c r="BB105" i="1"/>
  <c r="BC105" i="1" s="1"/>
  <c r="BB103" i="1"/>
  <c r="BC103" i="1" s="1"/>
  <c r="BB97" i="1"/>
  <c r="BC97" i="1" s="1"/>
  <c r="BB96" i="1"/>
  <c r="BC96" i="1" s="1"/>
  <c r="BB89" i="1"/>
  <c r="BC89" i="1" s="1"/>
  <c r="BB88" i="1"/>
  <c r="BC88" i="1" s="1"/>
  <c r="BB81" i="1"/>
  <c r="BC81" i="1" s="1"/>
  <c r="BB79" i="1"/>
  <c r="BC79" i="1" s="1"/>
  <c r="BB73" i="1"/>
  <c r="BC73" i="1" s="1"/>
  <c r="BB72" i="1"/>
  <c r="BC72" i="1" s="1"/>
  <c r="BB65" i="1"/>
  <c r="BC65" i="1" s="1"/>
  <c r="BB64" i="1"/>
  <c r="BC64" i="1" s="1"/>
  <c r="BB57" i="1"/>
  <c r="BC57" i="1" s="1"/>
  <c r="BB49" i="1"/>
  <c r="BC49" i="1" s="1"/>
  <c r="BB48" i="1"/>
  <c r="BC48" i="1" s="1"/>
  <c r="BB41" i="1"/>
  <c r="BC41" i="1" s="1"/>
  <c r="BB40" i="1"/>
  <c r="BC40" i="1" s="1"/>
  <c r="BB33" i="1"/>
  <c r="BC33" i="1" s="1"/>
  <c r="BB31" i="1"/>
  <c r="BC31" i="1" s="1"/>
  <c r="BB25" i="1"/>
  <c r="BC25" i="1" s="1"/>
  <c r="BB17" i="1"/>
  <c r="BC17" i="1" s="1"/>
  <c r="BB16" i="1"/>
  <c r="BC16" i="1" s="1"/>
  <c r="AY472" i="1" l="1"/>
  <c r="AY470" i="1"/>
  <c r="AY468" i="1"/>
  <c r="AY467" i="1"/>
  <c r="AY466" i="1"/>
  <c r="AY463" i="1"/>
  <c r="AY462" i="1"/>
  <c r="AY455" i="1"/>
  <c r="AY443" i="1"/>
  <c r="AY440" i="1"/>
  <c r="X266" i="1" l="1"/>
  <c r="X121" i="1" l="1"/>
  <c r="X434" i="1"/>
  <c r="X433" i="1"/>
  <c r="X432" i="1"/>
  <c r="X431" i="1"/>
  <c r="X430" i="1"/>
  <c r="X429" i="1"/>
  <c r="X428" i="1"/>
  <c r="X427" i="1"/>
  <c r="X426" i="1"/>
  <c r="X425" i="1"/>
  <c r="X424" i="1"/>
  <c r="X423" i="1"/>
  <c r="X421" i="1"/>
  <c r="X420" i="1"/>
  <c r="X419" i="1"/>
  <c r="X418" i="1"/>
  <c r="X417" i="1"/>
  <c r="X416" i="1"/>
  <c r="X415" i="1"/>
  <c r="X414" i="1"/>
  <c r="X413" i="1"/>
  <c r="X412" i="1"/>
  <c r="X411" i="1"/>
  <c r="X410" i="1"/>
  <c r="X409" i="1"/>
  <c r="X407" i="1"/>
  <c r="X406" i="1"/>
  <c r="X405" i="1"/>
  <c r="X403" i="1"/>
  <c r="X402" i="1"/>
  <c r="X401" i="1"/>
  <c r="X400" i="1"/>
  <c r="X399" i="1"/>
  <c r="X398" i="1"/>
  <c r="X397" i="1"/>
  <c r="X396" i="1"/>
  <c r="X395" i="1"/>
  <c r="X393" i="1"/>
  <c r="X387" i="1"/>
  <c r="X381" i="1"/>
  <c r="X378" i="1"/>
  <c r="X372" i="1"/>
  <c r="X367" i="1"/>
  <c r="X363" i="1"/>
  <c r="X362" i="1"/>
  <c r="X359" i="1"/>
  <c r="X358" i="1"/>
  <c r="X355" i="1"/>
  <c r="X354" i="1"/>
  <c r="X353" i="1"/>
  <c r="X350" i="1"/>
  <c r="X349" i="1"/>
  <c r="X348" i="1"/>
  <c r="X347" i="1"/>
  <c r="X345" i="1"/>
  <c r="X344" i="1"/>
  <c r="X343" i="1"/>
  <c r="X342" i="1"/>
  <c r="X341" i="1"/>
  <c r="X340" i="1"/>
  <c r="X338" i="1"/>
  <c r="X337" i="1"/>
  <c r="X336" i="1"/>
  <c r="X333" i="1"/>
  <c r="X331" i="1"/>
  <c r="X330" i="1"/>
  <c r="X328" i="1"/>
  <c r="X322" i="1"/>
  <c r="X318" i="1"/>
  <c r="X312" i="1"/>
  <c r="X310" i="1"/>
  <c r="X309" i="1"/>
  <c r="X308" i="1"/>
  <c r="X307" i="1"/>
  <c r="X306" i="1"/>
  <c r="X305" i="1"/>
  <c r="X301" i="1"/>
  <c r="X300" i="1"/>
  <c r="X299" i="1"/>
  <c r="X298" i="1"/>
  <c r="X291" i="1"/>
  <c r="X289" i="1"/>
  <c r="X284" i="1"/>
  <c r="X283" i="1"/>
  <c r="X282" i="1"/>
  <c r="X281" i="1"/>
  <c r="X280" i="1"/>
  <c r="X278" i="1"/>
  <c r="X276" i="1"/>
  <c r="X275" i="1"/>
  <c r="X274" i="1"/>
  <c r="X273" i="1"/>
  <c r="X271" i="1"/>
  <c r="X262" i="1"/>
  <c r="X261" i="1"/>
  <c r="X259" i="1"/>
  <c r="X258" i="1"/>
  <c r="X257" i="1"/>
  <c r="X256" i="1"/>
  <c r="X238" i="1"/>
  <c r="X236" i="1"/>
  <c r="X234" i="1"/>
  <c r="X233" i="1"/>
  <c r="X232" i="1"/>
  <c r="X230" i="1"/>
  <c r="X229" i="1"/>
  <c r="X228" i="1"/>
  <c r="X227" i="1"/>
  <c r="X226" i="1"/>
  <c r="X225" i="1"/>
  <c r="X224" i="1"/>
  <c r="X223" i="1"/>
  <c r="X222" i="1"/>
  <c r="X221" i="1"/>
  <c r="X220" i="1"/>
  <c r="X219" i="1"/>
  <c r="X218" i="1"/>
  <c r="X216" i="1"/>
  <c r="X215" i="1"/>
  <c r="X214" i="1"/>
  <c r="X213" i="1"/>
  <c r="X212" i="1"/>
  <c r="X211" i="1"/>
  <c r="X210" i="1"/>
  <c r="X209" i="1"/>
  <c r="X206" i="1"/>
  <c r="X203" i="1"/>
  <c r="X200" i="1"/>
  <c r="X198" i="1"/>
  <c r="X197" i="1"/>
  <c r="X196" i="1"/>
  <c r="X195" i="1"/>
  <c r="X194" i="1"/>
  <c r="X193" i="1"/>
  <c r="X192" i="1"/>
  <c r="X191" i="1"/>
  <c r="X190" i="1"/>
  <c r="X189" i="1"/>
  <c r="X187" i="1"/>
  <c r="X186" i="1"/>
  <c r="X185" i="1"/>
  <c r="X182" i="1"/>
  <c r="X181" i="1"/>
  <c r="X179" i="1"/>
  <c r="X178" i="1"/>
  <c r="X177" i="1"/>
  <c r="X172" i="1"/>
  <c r="X170" i="1"/>
  <c r="X168" i="1"/>
  <c r="X165" i="1"/>
  <c r="X163" i="1"/>
  <c r="X161" i="1"/>
  <c r="X160" i="1"/>
  <c r="X158" i="1"/>
  <c r="X157" i="1"/>
  <c r="X155" i="1"/>
  <c r="X154" i="1"/>
  <c r="X153" i="1"/>
  <c r="X144" i="1"/>
  <c r="X141" i="1"/>
  <c r="X140" i="1"/>
  <c r="X139" i="1"/>
  <c r="X119" i="1"/>
  <c r="X118" i="1"/>
  <c r="X115" i="1"/>
  <c r="X113" i="1"/>
  <c r="X112" i="1"/>
  <c r="X111" i="1"/>
  <c r="X84" i="1"/>
  <c r="X82" i="1"/>
  <c r="X81" i="1"/>
  <c r="X80" i="1"/>
  <c r="X79" i="1"/>
  <c r="X78" i="1"/>
  <c r="X77" i="1"/>
  <c r="X60" i="1"/>
  <c r="X58" i="1"/>
  <c r="X54" i="1"/>
  <c r="X49" i="1"/>
  <c r="X38" i="1"/>
  <c r="X36" i="1"/>
  <c r="X35" i="1"/>
  <c r="X34" i="1"/>
  <c r="X33" i="1"/>
  <c r="X32" i="1"/>
  <c r="X31" i="1"/>
  <c r="X30" i="1"/>
  <c r="X29" i="1"/>
  <c r="AW458" i="1" l="1"/>
  <c r="AV458" i="1" s="1"/>
  <c r="AU458" i="1"/>
  <c r="AW474" i="1"/>
  <c r="AV474" i="1" s="1"/>
  <c r="AU474" i="1"/>
  <c r="AZ442" i="1"/>
  <c r="AY442" i="1" s="1"/>
  <c r="AX442" i="1"/>
  <c r="AW442" i="1"/>
  <c r="AV442" i="1" s="1"/>
  <c r="AU442" i="1"/>
  <c r="AW446" i="1"/>
  <c r="AV446" i="1" s="1"/>
  <c r="AU446" i="1"/>
  <c r="AW441" i="1"/>
  <c r="AV441" i="1" s="1"/>
  <c r="AU441" i="1"/>
  <c r="AZ448" i="1"/>
  <c r="AY448" i="1" s="1"/>
  <c r="AX448" i="1"/>
  <c r="AZ449" i="1"/>
  <c r="AY449" i="1" s="1"/>
  <c r="AX449" i="1"/>
  <c r="AW453" i="1"/>
  <c r="AV453" i="1" s="1"/>
  <c r="AU453" i="1"/>
  <c r="AW455" i="1"/>
  <c r="AV455" i="1" s="1"/>
  <c r="AU455" i="1"/>
  <c r="AW468" i="1"/>
  <c r="AV468" i="1" s="1"/>
  <c r="AU468" i="1"/>
  <c r="AW472" i="1"/>
  <c r="AV472" i="1" s="1"/>
  <c r="AU472" i="1"/>
  <c r="AZ474" i="1"/>
  <c r="AY474" i="1" s="1"/>
  <c r="AX474" i="1"/>
  <c r="AZ444" i="1"/>
  <c r="AY444" i="1" s="1"/>
  <c r="AX444" i="1"/>
  <c r="AZ465" i="1"/>
  <c r="AY465" i="1" s="1"/>
  <c r="AX465" i="1"/>
  <c r="AW445" i="1"/>
  <c r="AV445" i="1" s="1"/>
  <c r="AU445" i="1"/>
  <c r="AZ452" i="1"/>
  <c r="AY452" i="1" s="1"/>
  <c r="AX452" i="1"/>
  <c r="AZ445" i="1"/>
  <c r="AY445" i="1" s="1"/>
  <c r="AX445" i="1"/>
  <c r="AW449" i="1"/>
  <c r="AV449" i="1" s="1"/>
  <c r="AU449" i="1"/>
  <c r="AW462" i="1"/>
  <c r="AV462" i="1" s="1"/>
  <c r="AU462" i="1"/>
  <c r="AW466" i="1"/>
  <c r="AV466" i="1" s="1"/>
  <c r="AU466" i="1"/>
  <c r="AW469" i="1"/>
  <c r="AV469" i="1" s="1"/>
  <c r="AU469" i="1"/>
  <c r="AZ441" i="1"/>
  <c r="AY441" i="1" s="1"/>
  <c r="AX441" i="1"/>
  <c r="AZ459" i="1"/>
  <c r="AY459" i="1" s="1"/>
  <c r="AX459" i="1"/>
  <c r="AZ458" i="1"/>
  <c r="AY458" i="1" s="1"/>
  <c r="AX458" i="1"/>
  <c r="AZ446" i="1"/>
  <c r="AY446" i="1" s="1"/>
  <c r="AX446" i="1"/>
  <c r="AZ447" i="1"/>
  <c r="AY447" i="1" s="1"/>
  <c r="AX447" i="1"/>
  <c r="AW454" i="1"/>
  <c r="AV454" i="1" s="1"/>
  <c r="AU454" i="1"/>
  <c r="AW463" i="1"/>
  <c r="AV463" i="1" s="1"/>
  <c r="AU463" i="1"/>
  <c r="AZ464" i="1"/>
  <c r="AY464" i="1" s="1"/>
  <c r="AX464" i="1"/>
  <c r="AW470" i="1"/>
  <c r="AV470" i="1" s="1"/>
  <c r="AU470" i="1"/>
  <c r="AW443" i="1"/>
  <c r="AV443" i="1" s="1"/>
  <c r="AU443" i="1"/>
  <c r="AW440" i="1"/>
  <c r="AV440" i="1" s="1"/>
  <c r="AU440" i="1"/>
  <c r="AW459" i="1"/>
  <c r="AV459" i="1" s="1"/>
  <c r="AU459" i="1"/>
  <c r="AZ469" i="1"/>
  <c r="AY469" i="1" s="1"/>
  <c r="AX469" i="1"/>
  <c r="AW473" i="1"/>
  <c r="AV473" i="1" s="1"/>
  <c r="AU473" i="1"/>
  <c r="AX439" i="1"/>
  <c r="AZ439" i="1"/>
  <c r="AY439" i="1" s="1"/>
  <c r="AW444" i="1"/>
  <c r="AV444" i="1" s="1"/>
  <c r="AU444" i="1"/>
  <c r="AW447" i="1"/>
  <c r="AV447" i="1" s="1"/>
  <c r="AU447" i="1"/>
  <c r="AW448" i="1"/>
  <c r="AV448" i="1" s="1"/>
  <c r="AU448" i="1"/>
  <c r="AW464" i="1"/>
  <c r="AV464" i="1" s="1"/>
  <c r="AU464" i="1"/>
  <c r="AW467" i="1"/>
  <c r="AV467" i="1" s="1"/>
  <c r="AU467" i="1"/>
  <c r="AW471" i="1"/>
  <c r="AV471" i="1" s="1"/>
  <c r="AU471" i="1"/>
  <c r="AZ453" i="1"/>
  <c r="AY453" i="1" s="1"/>
  <c r="AX453" i="1"/>
  <c r="AZ454" i="1"/>
  <c r="AY454" i="1" s="1"/>
  <c r="AX454" i="1"/>
  <c r="AW465" i="1"/>
  <c r="AV465" i="1" s="1"/>
  <c r="AU465" i="1"/>
  <c r="AZ471" i="1"/>
  <c r="AY471" i="1" s="1"/>
  <c r="AX471" i="1"/>
  <c r="AZ473" i="1"/>
  <c r="AY473" i="1" s="1"/>
  <c r="AX473" i="1"/>
  <c r="AW452" i="1"/>
  <c r="AV452" i="1" s="1"/>
  <c r="AU452" i="1"/>
  <c r="X11" i="1"/>
  <c r="AW439" i="1" l="1"/>
  <c r="AV439" i="1" s="1"/>
  <c r="AU439" i="1"/>
</calcChain>
</file>

<file path=xl/sharedStrings.xml><?xml version="1.0" encoding="utf-8"?>
<sst xmlns="http://schemas.openxmlformats.org/spreadsheetml/2006/main" count="16507" uniqueCount="1943">
  <si>
    <t>業務品質
評価項目</t>
    <rPh sb="0" eb="2">
      <t>ギョウム</t>
    </rPh>
    <rPh sb="2" eb="4">
      <t>ヒンシツ</t>
    </rPh>
    <rPh sb="5" eb="7">
      <t>ヒョウカ</t>
    </rPh>
    <rPh sb="7" eb="9">
      <t>コウモク</t>
    </rPh>
    <phoneticPr fontId="7"/>
  </si>
  <si>
    <t>評価の
視点</t>
    <rPh sb="0" eb="2">
      <t>ヒョウカ</t>
    </rPh>
    <rPh sb="4" eb="6">
      <t>シテン</t>
    </rPh>
    <phoneticPr fontId="7"/>
  </si>
  <si>
    <t>基本
項目</t>
    <rPh sb="0" eb="2">
      <t>キホン</t>
    </rPh>
    <phoneticPr fontId="7"/>
  </si>
  <si>
    <t>【意向把握・確認に係るプロセス】意向把握・確認に関する以下のプロセス</t>
    <phoneticPr fontId="7"/>
  </si>
  <si>
    <t>お客さまの意向の把握</t>
    <rPh sb="1" eb="2">
      <t>キャク</t>
    </rPh>
    <phoneticPr fontId="17"/>
  </si>
  <si>
    <t>意向に基づいた商品の提案ならびに意向と提案内容の対応関係の説明</t>
    <rPh sb="3" eb="4">
      <t>モト</t>
    </rPh>
    <phoneticPr fontId="17"/>
  </si>
  <si>
    <t>当初意向と最終意向の比較および両者が相違している場合は相違点の確認</t>
    <rPh sb="15" eb="17">
      <t>リョウシャ</t>
    </rPh>
    <rPh sb="18" eb="20">
      <t>ソウイ</t>
    </rPh>
    <rPh sb="24" eb="26">
      <t>バアイ</t>
    </rPh>
    <rPh sb="27" eb="30">
      <t>ソウイテン</t>
    </rPh>
    <rPh sb="31" eb="33">
      <t>カクニン</t>
    </rPh>
    <phoneticPr fontId="17"/>
  </si>
  <si>
    <t>お客さまの最終意向と申込内容の合致の確認（＝意向確認）</t>
    <rPh sb="1" eb="2">
      <t>キャク</t>
    </rPh>
    <rPh sb="5" eb="7">
      <t>サイシュウ</t>
    </rPh>
    <rPh sb="22" eb="24">
      <t>イコウ</t>
    </rPh>
    <rPh sb="24" eb="26">
      <t>カクニン</t>
    </rPh>
    <phoneticPr fontId="17"/>
  </si>
  <si>
    <t>【把握すべきお客さまの意向】お客さまの意向に関する以下の情報を把握すること</t>
    <rPh sb="7" eb="8">
      <t>キャク</t>
    </rPh>
    <rPh sb="15" eb="16">
      <t>キャク</t>
    </rPh>
    <phoneticPr fontId="7"/>
  </si>
  <si>
    <t>【意向確認書の取り付け】
必ず申込日までにお客さまの意向を確認し、意向確認書（特定保険契約の場合は適合性確認書兼意向確認書）を契約者から取付けること</t>
    <rPh sb="22" eb="23">
      <t>キャク</t>
    </rPh>
    <phoneticPr fontId="7"/>
  </si>
  <si>
    <t>【意向把握に係る態勢整備】
意向把握に係る業務の適切な遂行を確認・検証できるよう、意向把握に用いた帳票等（アンケートや設計書等）や面談記録を保存すること</t>
    <rPh sb="8" eb="10">
      <t>タイセイ</t>
    </rPh>
    <phoneticPr fontId="7"/>
  </si>
  <si>
    <t>ダイレクトメールやインターネット等の手法を用いて非対面で募集を行う場合に、お客さまからの書類等の受領が1回に限定される方法による募集（1way募集）を行う代理店のみ対象</t>
    <phoneticPr fontId="7"/>
  </si>
  <si>
    <t>商品・個別プランの内容について、お客さまの理解度に十分配慮した上で、意向の対応状況を含めてわかりやすく表示すること</t>
    <rPh sb="17" eb="18">
      <t>キャク</t>
    </rPh>
    <rPh sb="31" eb="32">
      <t>ウエ</t>
    </rPh>
    <phoneticPr fontId="7"/>
  </si>
  <si>
    <t>意向の確認について、お客さま自身が確実に行うことができるよう工夫すること</t>
    <rPh sb="11" eb="12">
      <t>キャク</t>
    </rPh>
    <phoneticPr fontId="7"/>
  </si>
  <si>
    <t>意向把握・確認手法の実効性を検証し、お客さまからの苦情や金融ＡＤＲへの申し立て等も踏まえて必要な改善に努める等、代理店においてお客さまの目線に立ったＰＤＣＡサイクルを確立し適切に運営すること</t>
    <rPh sb="19" eb="20">
      <t>キャク</t>
    </rPh>
    <rPh sb="54" eb="55">
      <t>トウ</t>
    </rPh>
    <rPh sb="64" eb="65">
      <t>キャク</t>
    </rPh>
    <phoneticPr fontId="7"/>
  </si>
  <si>
    <t>当初意向および最終意向について全件管理する態勢（当初意向および最終意向の記録・保存等）を整備している</t>
    <rPh sb="15" eb="17">
      <t>ゼンケン</t>
    </rPh>
    <rPh sb="24" eb="26">
      <t>トウショ</t>
    </rPh>
    <rPh sb="26" eb="28">
      <t>イコウ</t>
    </rPh>
    <rPh sb="31" eb="33">
      <t>サイシュウ</t>
    </rPh>
    <rPh sb="33" eb="35">
      <t>イコウ</t>
    </rPh>
    <rPh sb="36" eb="38">
      <t>キロク</t>
    </rPh>
    <rPh sb="39" eb="41">
      <t>ホゾン</t>
    </rPh>
    <rPh sb="41" eb="42">
      <t>ナド</t>
    </rPh>
    <phoneticPr fontId="7"/>
  </si>
  <si>
    <t>公的保険制度に関して、募集人に教育を実施している</t>
    <phoneticPr fontId="7"/>
  </si>
  <si>
    <t>応用
項目</t>
  </si>
  <si>
    <t>商談ごとの対応履歴について、当初意向から最終意向のプロセスについて全件管理する態勢を整備している（契約締結までの経緯について明確に記録されている）</t>
    <rPh sb="33" eb="35">
      <t>ゼンケン</t>
    </rPh>
    <rPh sb="35" eb="37">
      <t>カンリ</t>
    </rPh>
    <phoneticPr fontId="7"/>
  </si>
  <si>
    <t>当初意向から最終意向に変更があった場合の合理性について、担当募集人以外による検証・確認を行う態勢（お客さま対応記録の検証等）を整備している</t>
    <rPh sb="28" eb="30">
      <t>タントウ</t>
    </rPh>
    <rPh sb="30" eb="32">
      <t>ボシュウ</t>
    </rPh>
    <rPh sb="32" eb="33">
      <t>ニン</t>
    </rPh>
    <rPh sb="50" eb="51">
      <t>キャク</t>
    </rPh>
    <rPh sb="53" eb="55">
      <t>タイオウ</t>
    </rPh>
    <rPh sb="55" eb="57">
      <t>キロク</t>
    </rPh>
    <rPh sb="58" eb="61">
      <t>ケンショウナド</t>
    </rPh>
    <phoneticPr fontId="7"/>
  </si>
  <si>
    <t>お客さまニーズの把握・実現に向け、お客さまに対してリテラシー（知識・理解力）向上に向けた取組みを実施している</t>
    <rPh sb="18" eb="19">
      <t>キャク</t>
    </rPh>
    <phoneticPr fontId="7"/>
  </si>
  <si>
    <t>【権限等の明示】保険募集を行うに際してあらかじめ以下の事項を明示すること</t>
    <phoneticPr fontId="7"/>
  </si>
  <si>
    <t>保険募集人としての権限（保険契約の締結の媒介）</t>
    <phoneticPr fontId="7"/>
  </si>
  <si>
    <t>所属保険会社等の商号、名称または氏名</t>
    <phoneticPr fontId="7"/>
  </si>
  <si>
    <t>取扱える保険会社の範囲（専属・乗合の別や保険会社の数等）</t>
    <phoneticPr fontId="7"/>
  </si>
  <si>
    <t>告知受領権の有無</t>
    <phoneticPr fontId="7"/>
  </si>
  <si>
    <t>【重要事項の説明義務】契約締結前に以下の事項を行うこと</t>
    <phoneticPr fontId="7"/>
  </si>
  <si>
    <t>「ご契約のしおり／約款」「契約締結前交付書面（契約概要／注意喚起情報）」もしくは「契約概要」および「注意喚起情報」をお客さまに交付すること</t>
    <phoneticPr fontId="7"/>
  </si>
  <si>
    <t>「契約概要」および「注意喚起情報」の書面の交付の際には少なくとも以下の３項目を口頭にて説明すること
　・当該書面を読むことが重要であること
　・主な免責事由等お客さまにとって特に不利益な情報が記載された部分を読むことが重要であること
　・特に、乗換、転換等の場合は、これらがお客さまに不利益になる可能性があること</t>
    <rPh sb="78" eb="79">
      <t>トウ</t>
    </rPh>
    <phoneticPr fontId="7"/>
  </si>
  <si>
    <t>「契約概要」および「注意喚起情報」の内容をお客さまが理解するための十分な時間を確保すること</t>
    <phoneticPr fontId="7"/>
  </si>
  <si>
    <t>「ご契約のしおり／約款」「契約締結前交付書面（契約概要／注意喚起情報）」もしくは「契約概要」および「注意喚起情報」のお客さまへの交付ならびに適切な情報の提供</t>
    <phoneticPr fontId="7"/>
  </si>
  <si>
    <t>「契約概要」および「注意喚起情報」の書面の交付の際の以下の事項の口頭説明の実施
　・当該書面を読むことが重要であること
　・主な免責理由等お客さまにとって特に不利益な情報が記載された部分を読むことが重要であること
　・特に、乗換、転換等の場合には、これらがお客さまに不利益になる可能性があること</t>
    <rPh sb="32" eb="34">
      <t>コウトウ</t>
    </rPh>
    <rPh sb="68" eb="69">
      <t>トウ</t>
    </rPh>
    <phoneticPr fontId="7"/>
  </si>
  <si>
    <t>「契約概要」および「注意喚起情報」の内容をお客さまが理解するための十分な時間の確保</t>
    <phoneticPr fontId="7"/>
  </si>
  <si>
    <t>【商品の提示・推奨時の説明事項】比較推奨販売の手法等に応じた以下の事項
※該当しないものは「3.対象外」を選択</t>
    <rPh sb="48" eb="51">
      <t>タイショウガイ</t>
    </rPh>
    <rPh sb="49" eb="50">
      <t>ゾウ</t>
    </rPh>
    <phoneticPr fontId="7"/>
  </si>
  <si>
    <t>基本的には比較推奨販売を行わないものの、お客さまの求めに応じて例外的に比較推奨販売を行うことがある場合は、その旨</t>
    <rPh sb="21" eb="22">
      <t>キャク</t>
    </rPh>
    <phoneticPr fontId="7"/>
  </si>
  <si>
    <t>【商品の提示・推奨時の留意点】比較推奨販売の手法等に応じた以下の事項
※該当しないものは「3.対象外」を選択</t>
    <phoneticPr fontId="7"/>
  </si>
  <si>
    <t>比較可能な商品の概要明示にあたっては、「商品名・引受保険会社名」が記載された一覧のみでは不十分であり、商品案内パンフレットにおける商品概要のページ等を用いて、商品内容の全体像が理解できる程度の情報を明示すること</t>
    <rPh sb="51" eb="53">
      <t>ショウヒン</t>
    </rPh>
    <rPh sb="53" eb="55">
      <t>アンナイ</t>
    </rPh>
    <phoneticPr fontId="7"/>
  </si>
  <si>
    <t>取扱う商品全体または特定商品分野内における実際の取扱商品数よりも多くの商品から選択できるかのような表示を行わない等、比較可能な商品の範囲についてお客さまに誤認を与えないための措置を講じること</t>
    <rPh sb="56" eb="57">
      <t>トウ</t>
    </rPh>
    <rPh sb="73" eb="74">
      <t>キャク</t>
    </rPh>
    <phoneticPr fontId="7"/>
  </si>
  <si>
    <t>【比較推奨販売に係る記録等の保存および適切性の確認・検証】
比較推奨販売に係る記録や証跡等の保存等を行い、定期的にその実施状況の適切性の確認・検証を行うこと</t>
    <phoneticPr fontId="7"/>
  </si>
  <si>
    <t>募集人がお客さまに対し以下の事項を実施しておりその実施状況を記録している
 ・お客さまの意向に沿った比較可能な同種類の保険商品の概要の明示
 ・商品特性や保険料水準等の客観的な基準・理由等に基づき商品の絞り込みを行う場合にはその方針・基準・理由の説明</t>
    <rPh sb="5" eb="6">
      <t>キャク</t>
    </rPh>
    <rPh sb="40" eb="41">
      <t>キャク</t>
    </rPh>
    <rPh sb="82" eb="83">
      <t>トウ</t>
    </rPh>
    <phoneticPr fontId="7"/>
  </si>
  <si>
    <t>お客さまあて提案内容とお客さまの意向が合致していることを定期的に確認・検証する態勢（ランダムサンプリング）を整備している</t>
    <rPh sb="1" eb="2">
      <t>キャク</t>
    </rPh>
    <rPh sb="12" eb="13">
      <t>キャク</t>
    </rPh>
    <phoneticPr fontId="7"/>
  </si>
  <si>
    <t>応用
項目</t>
    <phoneticPr fontId="7"/>
  </si>
  <si>
    <t>お客さまあて提案内容とお客さまの意向が合致していることを全件確認・検証する態勢を整備している</t>
    <rPh sb="1" eb="2">
      <t>キャク</t>
    </rPh>
    <rPh sb="6" eb="8">
      <t>テイアン</t>
    </rPh>
    <rPh sb="8" eb="10">
      <t>ナイヨウ</t>
    </rPh>
    <rPh sb="12" eb="13">
      <t>キャク</t>
    </rPh>
    <rPh sb="16" eb="18">
      <t>イコウ</t>
    </rPh>
    <rPh sb="19" eb="21">
      <t>ガッチ</t>
    </rPh>
    <rPh sb="28" eb="30">
      <t>ゼンケン</t>
    </rPh>
    <rPh sb="30" eb="32">
      <t>カクニン</t>
    </rPh>
    <rPh sb="33" eb="35">
      <t>ケンショウ</t>
    </rPh>
    <rPh sb="37" eb="39">
      <t>タイセイ</t>
    </rPh>
    <rPh sb="40" eb="42">
      <t>セイビ</t>
    </rPh>
    <phoneticPr fontId="7"/>
  </si>
  <si>
    <t>自社以外の第三者による監査（覆面調査等を含む）を行い、お客さまの意向に沿った適切な提案ができていることを確認している</t>
    <phoneticPr fontId="7"/>
  </si>
  <si>
    <t>【保険契約締結・保険募集に関する禁止行為】以下の事項の禁止</t>
    <phoneticPr fontId="7"/>
  </si>
  <si>
    <t>過度なサービス品・施策品のお客さまへの提供</t>
    <rPh sb="14" eb="15">
      <t>キャク</t>
    </rPh>
    <phoneticPr fontId="7"/>
  </si>
  <si>
    <t>（代理店が他業を兼業している場合）他業のサービスの割引等の提供
※兼業していない場合は「3.対象外」を選択</t>
    <rPh sb="1" eb="4">
      <t>ダイリテン</t>
    </rPh>
    <rPh sb="33" eb="35">
      <t>ケンギョウ</t>
    </rPh>
    <rPh sb="40" eb="42">
      <t>バアイ</t>
    </rPh>
    <rPh sb="46" eb="49">
      <t>タイショウガイ</t>
    </rPh>
    <rPh sb="51" eb="53">
      <t>センタク</t>
    </rPh>
    <phoneticPr fontId="7"/>
  </si>
  <si>
    <t>【その他の不適正行為】以下の事項の禁止</t>
    <phoneticPr fontId="7"/>
  </si>
  <si>
    <t>SNS（会社アカウント・個人アカウントの両方）による募集活動</t>
    <rPh sb="4" eb="6">
      <t>カイシャ</t>
    </rPh>
    <rPh sb="12" eb="14">
      <t>コジン</t>
    </rPh>
    <rPh sb="20" eb="22">
      <t>リョウホウ</t>
    </rPh>
    <phoneticPr fontId="7"/>
  </si>
  <si>
    <t>【特定関係法人等に係る管理・報告態勢】</t>
    <rPh sb="16" eb="18">
      <t>タイセイ</t>
    </rPh>
    <phoneticPr fontId="7"/>
  </si>
  <si>
    <t>特定関係法人等の範囲の一覧表に関し、記載内容に変更のある都度、速やかにその情報を更新し、また更新したことを代理店内に周知すること</t>
    <phoneticPr fontId="7"/>
  </si>
  <si>
    <t>当該情報を保険会社へ報告すること</t>
    <phoneticPr fontId="7"/>
  </si>
  <si>
    <t>【自己契約・特定契約ルール】
保険料の割引・割戻し等を目的とした自己契約・特定契約（特定関係法人等を契約者とする契約）の募集を行わないこと（特定関係法人等の判定は実態に即するものとし潜脱行為とならないよう留意すること）
　※取扱う場合は手数料不払扱いで取り扱うこと</t>
    <phoneticPr fontId="7"/>
  </si>
  <si>
    <t>【構成員契約規制】
構成員契約規制に違反する行為（構成員契約の申込みをさせる行為）を行わないこと</t>
    <phoneticPr fontId="7"/>
  </si>
  <si>
    <t>お客さま向けの景品提供を伴う施策を行っている代理店のみ対象</t>
    <phoneticPr fontId="7"/>
  </si>
  <si>
    <t>営業部門からの独立性を確保した担当部門・担当者による施策内容のチェックが行われ、当該景品が過度なサービス品に該当するか否かを確認する態勢（施策内容確認のための申請・承認フロー等）を整備している</t>
    <phoneticPr fontId="7"/>
  </si>
  <si>
    <t>募集時に、締結しようとしている契約が自己契約あるいは特定契約に該当するか否か確認する態勢（チェックリストの活用、システム上のアラート等）を整備している</t>
    <rPh sb="53" eb="55">
      <t>カツヨウ</t>
    </rPh>
    <rPh sb="60" eb="61">
      <t>ウエ</t>
    </rPh>
    <rPh sb="66" eb="67">
      <t>ナド</t>
    </rPh>
    <phoneticPr fontId="7"/>
  </si>
  <si>
    <t>構成員契約規制の対象となるお客さまによる規制対象商品の申込みの受付を防ぐ態勢（チェックリストの活用、システム上のアラート等）を整備している</t>
    <rPh sb="14" eb="15">
      <t>キャク</t>
    </rPh>
    <rPh sb="47" eb="49">
      <t>カツヨウ</t>
    </rPh>
    <rPh sb="54" eb="55">
      <t>ウエ</t>
    </rPh>
    <rPh sb="60" eb="61">
      <t>ナド</t>
    </rPh>
    <phoneticPr fontId="7"/>
  </si>
  <si>
    <t>法人向け保険募集を行う代理店のみ対象</t>
    <phoneticPr fontId="7"/>
  </si>
  <si>
    <t>保障等を目的とした保険商品である旨の説明を行うこと</t>
    <phoneticPr fontId="7"/>
  </si>
  <si>
    <t>全店舗/拠点/事務所（以下、「全拠点」）で独自で過度なサービス品提供がされていないか、営業部門からの独立性を確保した担当部門・担当者が定期的にモニタリングを実施している</t>
    <phoneticPr fontId="7"/>
  </si>
  <si>
    <t>【特定保険契約の場合】
特定保険契約の場合は以下の情報を把握すること</t>
    <phoneticPr fontId="7"/>
  </si>
  <si>
    <t>【特定保険契約に係る禁止行為】
以下の事項の禁止</t>
    <phoneticPr fontId="7"/>
  </si>
  <si>
    <t>お客さまに迷惑となるような時間の電話または訪問</t>
    <rPh sb="1" eb="2">
      <t>キャク</t>
    </rPh>
    <phoneticPr fontId="7"/>
  </si>
  <si>
    <t>契約締結にあたりお客さまへの利益提供や損失が生じた場合の補てん等ならびに補てんの約束等</t>
    <rPh sb="9" eb="10">
      <t>キャク</t>
    </rPh>
    <phoneticPr fontId="7"/>
  </si>
  <si>
    <t>【特定保険契約に係る適合性確認】
適合性確認のための以下の情報を収集すること</t>
    <phoneticPr fontId="7"/>
  </si>
  <si>
    <t>お客さまの年齢</t>
    <rPh sb="1" eb="2">
      <t>キャク</t>
    </rPh>
    <phoneticPr fontId="7"/>
  </si>
  <si>
    <t>特に「高齢のお客さま」に関して、「理解能力や判断能力」、「投資経験」、「投資性資産の保有割合」等の観点を踏まえた、一般的な適合性確認の基準に比してより一層厳格な適合性確認の基準（適合性を判断する上で、不適当と認められる場合には当該勧誘を中止する旨を含む）</t>
    <rPh sb="7" eb="8">
      <t>キャク</t>
    </rPh>
    <rPh sb="97" eb="98">
      <t>ウエ</t>
    </rPh>
    <phoneticPr fontId="7"/>
  </si>
  <si>
    <t>収集したお客さまの情報、加入目的等に照らして不適当と認められる勧誘を行わないよう、適合性確認の基準や方法、当該基準に該当する場合の具体的な方策</t>
    <rPh sb="5" eb="6">
      <t>キャク</t>
    </rPh>
    <phoneticPr fontId="7"/>
  </si>
  <si>
    <t>特定保険契約に係る広告等を行う代理店のみ対象</t>
    <rPh sb="0" eb="2">
      <t>トクテイ</t>
    </rPh>
    <rPh sb="2" eb="4">
      <t>ホケン</t>
    </rPh>
    <rPh sb="4" eb="6">
      <t>ケイヤク</t>
    </rPh>
    <rPh sb="7" eb="8">
      <t>カカ</t>
    </rPh>
    <rPh sb="9" eb="11">
      <t>コウコク</t>
    </rPh>
    <rPh sb="11" eb="12">
      <t>ナド</t>
    </rPh>
    <rPh sb="13" eb="14">
      <t>オコナ</t>
    </rPh>
    <phoneticPr fontId="7"/>
  </si>
  <si>
    <t>以下の事項について全て正確に表示できている
・広告等を行う者の名称
・手数料等に関する事項
・市場リスクに関する事項
・重要な事項についてお客さまの不利益となる事実</t>
    <phoneticPr fontId="7"/>
  </si>
  <si>
    <t>適合性確認について、実施状況を全件記録する態勢（ヒアリングシート等による、属性情報・資産収入等の財産状況・過去の金融商品の取引購入経験・保険料原資が金融商品となる場合の当該金融商品・加入目的等の情報の管理等）を整備している
※特定保険契約を取扱っていない場合は「3.対象外」を選択</t>
    <phoneticPr fontId="7"/>
  </si>
  <si>
    <t>⑧その他（①～⑦以外で代理店独自（※）で設定している高齢者募集ルール）
　 ※代理店が独自に定めたルールを｢高齢者に対する保険募集ルール｣とする場合には、当該ルールの適切性について事前の確認を必要とする保険会社もあることに留意</t>
    <phoneticPr fontId="7"/>
  </si>
  <si>
    <t>ペーパーレス申込みをお客さまに提案できるようにインフラ整備を行っている</t>
    <phoneticPr fontId="7"/>
  </si>
  <si>
    <t>お客さまの要望に応じた対面・非対面募集の選択肢を提供している</t>
    <rPh sb="1" eb="2">
      <t>キャク</t>
    </rPh>
    <phoneticPr fontId="7"/>
  </si>
  <si>
    <t>短期（契約始期日から半年以内等、短期の期間の定義は各乗合保険会社のルールに従う）での失効・解約について、理由・経緯を分析・管理し、取扱者に事情を確認の上、必要に応じて指導する態勢を整備している</t>
    <rPh sb="14" eb="15">
      <t>トウ</t>
    </rPh>
    <rPh sb="16" eb="18">
      <t>タンキ</t>
    </rPh>
    <rPh sb="19" eb="21">
      <t>キカン</t>
    </rPh>
    <rPh sb="22" eb="24">
      <t>テイギ</t>
    </rPh>
    <rPh sb="25" eb="26">
      <t>カク</t>
    </rPh>
    <phoneticPr fontId="7"/>
  </si>
  <si>
    <t>短期（契約始期日から半年以内等、短期の期間の定義は各乗合保険会社のルールに従う）での失効・解約の状況およびその改善策について全社で共有されている</t>
    <rPh sb="22" eb="24">
      <t>テイギ</t>
    </rPh>
    <phoneticPr fontId="7"/>
  </si>
  <si>
    <t>募集資料を独自に作成している代理店のみ対象</t>
    <phoneticPr fontId="7"/>
  </si>
  <si>
    <t>作成した資料に対し作成者以外による確認態勢（保険会社による承認の要否、申請・承認フロー等）が整備されている</t>
    <phoneticPr fontId="7"/>
  </si>
  <si>
    <t>保険会社による承認要のもの、不要のものそれぞれについて承認番号や使用期限等の管理方法を定めている</t>
    <rPh sb="43" eb="44">
      <t>サダ</t>
    </rPh>
    <phoneticPr fontId="7"/>
  </si>
  <si>
    <t>作成した募集資料が適切に管理されている（管理簿等による一覧管理が行われている、期限切れ資料の廃棄が行われている）</t>
    <phoneticPr fontId="7"/>
  </si>
  <si>
    <t>募集資料を独自に作成していない代理店のみ対象</t>
    <phoneticPr fontId="7"/>
  </si>
  <si>
    <t>特定保険契約に係る広告等を行う代理店のみ対象</t>
    <phoneticPr fontId="7"/>
  </si>
  <si>
    <t>重要な事項についてお客さまの不利益となる事実</t>
    <phoneticPr fontId="7"/>
  </si>
  <si>
    <t>勧誘方針について、以下の事項を包含したものを策定し全拠点で掲示・公表（※）されている
　 ・勧誘の対象となる者の知識、経験及び財産の状況に照らして配慮すべき事項
　 ・勧誘の方法および時間帯に関し、勧誘の対象となる者に配慮すべき事項
　 ・その他勧誘の適正の確保に関する事項
※ホームページの掲載のみならず、代理店の本店・営業店等の各代理店事務所での掲示・公表の対応が必要</t>
    <rPh sb="26" eb="28">
      <t>キョテン</t>
    </rPh>
    <rPh sb="146" eb="148">
      <t>ケイサイ</t>
    </rPh>
    <rPh sb="175" eb="177">
      <t>ケイジ</t>
    </rPh>
    <rPh sb="178" eb="180">
      <t>コウヒョウ</t>
    </rPh>
    <phoneticPr fontId="7"/>
  </si>
  <si>
    <r>
      <t xml:space="preserve">お客さま本位の業務運営の原則に沿った方針を策定し以下のいずれかの対応を行っている
</t>
    </r>
    <r>
      <rPr>
        <sz val="11"/>
        <color rgb="FFFF0000"/>
        <rFont val="Meiryo UI"/>
        <family val="3"/>
        <charset val="128"/>
      </rPr>
      <t>※いずれか1つ「1.はい」であれば達成</t>
    </r>
    <rPh sb="1" eb="2">
      <t>キャク</t>
    </rPh>
    <rPh sb="58" eb="60">
      <t>タッセイ</t>
    </rPh>
    <phoneticPr fontId="7"/>
  </si>
  <si>
    <t>お客さま本位の業務運営に係る方針について、毎年振返り・経営層への報告を行っている</t>
    <rPh sb="1" eb="2">
      <t>キャク</t>
    </rPh>
    <phoneticPr fontId="7"/>
  </si>
  <si>
    <t>募集人教育の責任者を明確にしている</t>
    <phoneticPr fontId="7"/>
  </si>
  <si>
    <t>乗合保険会社の商品に関して、代理店として募集人に適宜学習させる態勢（商品研修の実施等）を整備している</t>
    <rPh sb="14" eb="17">
      <t>ダイリテン</t>
    </rPh>
    <rPh sb="24" eb="26">
      <t>テキギ</t>
    </rPh>
    <rPh sb="31" eb="33">
      <t>タイセイ</t>
    </rPh>
    <rPh sb="34" eb="36">
      <t>ショウヒン</t>
    </rPh>
    <rPh sb="36" eb="38">
      <t>ケンシュウ</t>
    </rPh>
    <rPh sb="39" eb="42">
      <t>ジッシナド</t>
    </rPh>
    <rPh sb="44" eb="46">
      <t>セイビ</t>
    </rPh>
    <phoneticPr fontId="7"/>
  </si>
  <si>
    <t>募集人の募集状況について本人以外による確認・指導を行う態勢を整備している</t>
    <rPh sb="0" eb="2">
      <t>ボシュウ</t>
    </rPh>
    <rPh sb="2" eb="3">
      <t>ニン</t>
    </rPh>
    <rPh sb="4" eb="6">
      <t>ボシュウ</t>
    </rPh>
    <rPh sb="6" eb="8">
      <t>ジョウキョウ</t>
    </rPh>
    <rPh sb="12" eb="14">
      <t>ホンニン</t>
    </rPh>
    <rPh sb="14" eb="16">
      <t>イガイ</t>
    </rPh>
    <rPh sb="19" eb="21">
      <t>カクニン</t>
    </rPh>
    <rPh sb="22" eb="24">
      <t>シドウ</t>
    </rPh>
    <rPh sb="25" eb="26">
      <t>オコナ</t>
    </rPh>
    <rPh sb="27" eb="29">
      <t>タイセイ</t>
    </rPh>
    <rPh sb="30" eb="32">
      <t>セイビ</t>
    </rPh>
    <phoneticPr fontId="7"/>
  </si>
  <si>
    <t>自社の好取組みや改善点を収集し、全体に共有する仕組みおよび実績がある</t>
    <rPh sb="0" eb="2">
      <t>ジシャ</t>
    </rPh>
    <rPh sb="3" eb="4">
      <t>コウ</t>
    </rPh>
    <rPh sb="4" eb="6">
      <t>トリクミ</t>
    </rPh>
    <rPh sb="8" eb="11">
      <t>カイゼンテン</t>
    </rPh>
    <rPh sb="12" eb="14">
      <t>シュウシュウ</t>
    </rPh>
    <rPh sb="16" eb="18">
      <t>ゼンタイ</t>
    </rPh>
    <rPh sb="19" eb="21">
      <t>キョウユウ</t>
    </rPh>
    <rPh sb="23" eb="25">
      <t>シク</t>
    </rPh>
    <rPh sb="29" eb="31">
      <t>ジッセキ</t>
    </rPh>
    <phoneticPr fontId="7"/>
  </si>
  <si>
    <t>保険知識・商品知識に留まらない、お客さま志向の醸成（募集人としての使命感、お客さまと向き合う姿勢）に資する研修を行っている</t>
    <rPh sb="17" eb="18">
      <t>キャク</t>
    </rPh>
    <rPh sb="20" eb="22">
      <t>シコウ</t>
    </rPh>
    <rPh sb="23" eb="25">
      <t>ジョウセイ</t>
    </rPh>
    <rPh sb="50" eb="51">
      <t>シ</t>
    </rPh>
    <phoneticPr fontId="7"/>
  </si>
  <si>
    <t>受付・保険会社への取次等の一連の流れ（保険会社から代理店で取次がず保険会社のコールセンター等への案内を求められている場合は当該案内をすること）が明文化されている</t>
    <phoneticPr fontId="7"/>
  </si>
  <si>
    <t>保全対応もれが発生しない態勢（保全対応状況の一覧管理および対応状況確認等）を整備している</t>
    <phoneticPr fontId="7"/>
  </si>
  <si>
    <t>対応フロー（対象契約リストの担当者あて連携→お客さまあて連絡等）が明文化されている</t>
    <phoneticPr fontId="7"/>
  </si>
  <si>
    <t>対応もれが発生しない態勢（チェックリストや自社役席者による確認等）を整備している</t>
    <phoneticPr fontId="7"/>
  </si>
  <si>
    <t>お客さまからの保全対応依頼（住所変更・給付金請求等）に接した際に、お客さまの他の契約やお客さま家族の情報についても同様の対応が必要かお客さまあてに確認する等、お客さま情報の能動的な管理を行っている</t>
    <rPh sb="1" eb="2">
      <t>キャク</t>
    </rPh>
    <rPh sb="34" eb="35">
      <t>キャク</t>
    </rPh>
    <rPh sb="44" eb="45">
      <t>キャク</t>
    </rPh>
    <rPh sb="67" eb="68">
      <t>キャク</t>
    </rPh>
    <rPh sb="80" eb="81">
      <t>キャク</t>
    </rPh>
    <phoneticPr fontId="7"/>
  </si>
  <si>
    <t>保全対応について、必要に応じてモニタリング方法等の改善を図り、効率的かつ実効性のあるモニタリングをしている</t>
    <rPh sb="0" eb="2">
      <t>ホゼン</t>
    </rPh>
    <rPh sb="2" eb="4">
      <t>タイオウ</t>
    </rPh>
    <rPh sb="9" eb="11">
      <t>ヒツヨウ</t>
    </rPh>
    <rPh sb="12" eb="13">
      <t>オウ</t>
    </rPh>
    <rPh sb="21" eb="24">
      <t>ホウホウナド</t>
    </rPh>
    <rPh sb="25" eb="27">
      <t>カイゼン</t>
    </rPh>
    <rPh sb="28" eb="29">
      <t>ハカ</t>
    </rPh>
    <rPh sb="31" eb="34">
      <t>コウリツテキ</t>
    </rPh>
    <rPh sb="36" eb="39">
      <t>ジッコウセイ</t>
    </rPh>
    <phoneticPr fontId="7"/>
  </si>
  <si>
    <t>失効（未収解除を含む）防止に向けた取組み（失効契約の原因分析および必要に応じた取扱者あて指導、失効発生時の対応態勢の見直し等）を行っている</t>
    <phoneticPr fontId="7"/>
  </si>
  <si>
    <t>失効（未収解除を含む）・未収防止のための取組みについてモニタリングを行っており、効果を検証し必要に応じて改善策を講じている
※短期（契約始期日から半年以内）での失効・未収の発生契約を除く</t>
    <phoneticPr fontId="7"/>
  </si>
  <si>
    <t>代理店自らお客さまに対し能動的なアフターフォローを行っている
※お客さまあて最新の商品・公的制度等の情報発信、定期的な加入契約状況のご案内等</t>
    <phoneticPr fontId="7"/>
  </si>
  <si>
    <t>苦情の定義（お客さまからの不満足の表明等）が明文化されている</t>
    <rPh sb="7" eb="8">
      <t>キャク</t>
    </rPh>
    <rPh sb="19" eb="20">
      <t>トウ</t>
    </rPh>
    <phoneticPr fontId="7"/>
  </si>
  <si>
    <t>苦情の受付・お客さま対応・報告ルート（現地から本部、本部から保険会社）の一連の流れが明文化されている</t>
    <rPh sb="10" eb="12">
      <t>タイオウ</t>
    </rPh>
    <phoneticPr fontId="7"/>
  </si>
  <si>
    <t>苦情を一元的に管理する、営業部門からの独立性を確保した担当部門・担当者が設置されている</t>
    <phoneticPr fontId="7"/>
  </si>
  <si>
    <t>苦情について申出内容・対応履歴を記録するとともに対応もれが発生しない態勢（チェックリストや自社役席者による確認等）を整備している</t>
    <phoneticPr fontId="7"/>
  </si>
  <si>
    <t>苦情全件について発生経緯・原因を特定している</t>
    <phoneticPr fontId="7"/>
  </si>
  <si>
    <t>苦情について経営層が報告を受け、必要に応じ社内共有化・再発防止策等を実施している</t>
    <phoneticPr fontId="7"/>
  </si>
  <si>
    <t>苦情について改善策を実施した場合、経営層がその後の改善状況を確認する態勢を整備している</t>
    <phoneticPr fontId="7"/>
  </si>
  <si>
    <t>苦情・感謝の声等をお客さまが代理店に伝えるための、コールセンター・チャット等の対応窓口（委託を含む）を設置することで迅速なお客さま対応に努めている</t>
    <rPh sb="62" eb="63">
      <t>キャク</t>
    </rPh>
    <phoneticPr fontId="7"/>
  </si>
  <si>
    <t>感謝の声（意見や要望を含む）について申出内容を記録するとともに適宜業務に反映させる態勢を整備している</t>
    <phoneticPr fontId="7"/>
  </si>
  <si>
    <t>感謝の声（意見や要望を含む）について経営層が出席する会議等で共有化している</t>
    <rPh sb="0" eb="2">
      <t>カンシャ</t>
    </rPh>
    <rPh sb="3" eb="4">
      <t>コエ</t>
    </rPh>
    <rPh sb="5" eb="7">
      <t>イケン</t>
    </rPh>
    <rPh sb="8" eb="10">
      <t>ヨウボウ</t>
    </rPh>
    <rPh sb="11" eb="12">
      <t>フク</t>
    </rPh>
    <rPh sb="18" eb="20">
      <t>ケイエイ</t>
    </rPh>
    <rPh sb="20" eb="21">
      <t>ソウ</t>
    </rPh>
    <rPh sb="22" eb="24">
      <t>シュッセキ</t>
    </rPh>
    <rPh sb="26" eb="29">
      <t>カイギナド</t>
    </rPh>
    <rPh sb="30" eb="33">
      <t>キョウユウカ</t>
    </rPh>
    <phoneticPr fontId="7"/>
  </si>
  <si>
    <t>アンケート等の実施等により能動的にお客さまの声を収集する仕組みがある</t>
    <rPh sb="13" eb="16">
      <t>ノウドウテキ</t>
    </rPh>
    <rPh sb="18" eb="19">
      <t>キャク</t>
    </rPh>
    <rPh sb="22" eb="23">
      <t>コエ</t>
    </rPh>
    <rPh sb="24" eb="26">
      <t>シュウシュウ</t>
    </rPh>
    <rPh sb="28" eb="30">
      <t>シク</t>
    </rPh>
    <phoneticPr fontId="7"/>
  </si>
  <si>
    <t>アンケート等の実施等により収集したお客さまの声を社内共有化し適宜業務に反映させる態勢を整備している</t>
    <phoneticPr fontId="7"/>
  </si>
  <si>
    <t>お客さまの契約内容を管理し最新の状態に保つ態勢を整備している</t>
    <rPh sb="1" eb="2">
      <t>キャク</t>
    </rPh>
    <phoneticPr fontId="7"/>
  </si>
  <si>
    <t>継続率を定期的に把握・分析し、解約理由・経緯等を踏まえ、必要に応じて改善策（募集人への指導等）を実施している</t>
    <rPh sb="15" eb="17">
      <t>カイヤク</t>
    </rPh>
    <rPh sb="17" eb="19">
      <t>リユウ</t>
    </rPh>
    <rPh sb="20" eb="23">
      <t>ケイイナド</t>
    </rPh>
    <rPh sb="24" eb="25">
      <t>フ</t>
    </rPh>
    <phoneticPr fontId="7"/>
  </si>
  <si>
    <t>個人情報の外部委託時の外部委託先の管理・監督</t>
    <phoneticPr fontId="7"/>
  </si>
  <si>
    <t>募集人退職時に顧客リスト等の個人情報を破棄させる旨</t>
    <phoneticPr fontId="7"/>
  </si>
  <si>
    <t>個人情報の利用目的に応じた保存期間の設定</t>
    <phoneticPr fontId="7"/>
  </si>
  <si>
    <t>個人情報を保存した外部記憶媒体の社外持ち出し時の運用（持出管理台帳による管理等）</t>
    <phoneticPr fontId="7"/>
  </si>
  <si>
    <t>個人所有電子機器（パソコン等）の業務利用の禁止もしくは個人所有電子機器への個人情報の保存の禁止</t>
    <phoneticPr fontId="7"/>
  </si>
  <si>
    <t>会社所定（会社がセキュリティ上問題ないと判断したもの）以外のメールアドレスの業務上使用の禁止</t>
    <phoneticPr fontId="7"/>
  </si>
  <si>
    <t>プライバシーポリシーの以下4項目について策定し、公表している
①関係法令等の遵守、個人情報を目的外に利用しないことおよび苦情処理に適切に取組むこと等、個人情報保護への取組み方針の宣言
②取得に際しての個人情報の利用目的の通知・公表等の手続についての分かりやすい説明
③開示等の手続等、個人情報の取扱いに関する諸手続についての分かりやすい説明 
④個人情報の取扱いに関する質問及び苦情処理の窓口</t>
    <rPh sb="11" eb="13">
      <t>イカ</t>
    </rPh>
    <phoneticPr fontId="7"/>
  </si>
  <si>
    <t>個人データ管理責任者・個人データ管理者をそれぞれ1名以上選任している（兼務可）</t>
    <phoneticPr fontId="7"/>
  </si>
  <si>
    <t>従業員と個人データの非開示契約を結んでいる</t>
    <phoneticPr fontId="7"/>
  </si>
  <si>
    <t>個人データ管理台帳による管理を行い、定期的な棚卸（新たな個人データの追加、保有期間経過後に廃棄・削除）を実施している</t>
    <phoneticPr fontId="7"/>
  </si>
  <si>
    <r>
      <t>個人所有電子機器（パソコン等）の業務利用の禁止、もし</t>
    </r>
    <r>
      <rPr>
        <sz val="11"/>
        <rFont val="Meiryo UI"/>
        <family val="3"/>
        <charset val="128"/>
      </rPr>
      <t>くは個人所有電子機器への個人情報の保存を禁止していることが定期的に確認・管理されている、または、システムにより個人所有電子機器の利用および個人情報の保存を制御している</t>
    </r>
    <phoneticPr fontId="7"/>
  </si>
  <si>
    <t>募集人退職時に会社が貸与している機器の返却状況を記録し管理している
※会社が貸与している機器がない場合は「3.対象外」を選択</t>
    <rPh sb="35" eb="37">
      <t>カイシャ</t>
    </rPh>
    <rPh sb="38" eb="40">
      <t>タイヨ</t>
    </rPh>
    <rPh sb="44" eb="46">
      <t>キキ</t>
    </rPh>
    <rPh sb="49" eb="51">
      <t>バアイ</t>
    </rPh>
    <rPh sb="55" eb="57">
      <t>タイショウ</t>
    </rPh>
    <rPh sb="57" eb="58">
      <t>ソト</t>
    </rPh>
    <rPh sb="60" eb="62">
      <t>センタク</t>
    </rPh>
    <phoneticPr fontId="7"/>
  </si>
  <si>
    <t>個人情報が含まれる可能性のある機器廃棄時にデータを削除・破壊していることを管理（自社にて機器廃棄を行う際のデータ削除・廃棄の状況がわかる台帳の作成、廃棄業者による機器のデータ削除に係る証明書の取得等）している</t>
    <phoneticPr fontId="7"/>
  </si>
  <si>
    <t>従業員が業務上利用する電子機器へのソフトウェアのインストールをシステム制御（権限設定によりインストール不可、インストールした際は事後的にシステムで検知および削除を指示等）している</t>
    <phoneticPr fontId="7"/>
  </si>
  <si>
    <r>
      <t xml:space="preserve">以下について確認し、管理台帳等で記録を行っている（保存期間３年）（該当するもの全てに「1.はい」で回答）
</t>
    </r>
    <r>
      <rPr>
        <sz val="11"/>
        <color rgb="FFFF0000"/>
        <rFont val="Meiryo UI"/>
        <family val="3"/>
        <charset val="128"/>
      </rPr>
      <t>※全て「1.はい」であれば達成</t>
    </r>
    <rPh sb="54" eb="55">
      <t>スベ</t>
    </rPh>
    <rPh sb="66" eb="68">
      <t>タッセイ</t>
    </rPh>
    <phoneticPr fontId="7"/>
  </si>
  <si>
    <t>提供元の氏名及び住所ならびに法人にあたっては、その代表者</t>
    <phoneticPr fontId="7"/>
  </si>
  <si>
    <t>提供元による個人データの取得の経緯</t>
    <phoneticPr fontId="7"/>
  </si>
  <si>
    <t>保険募集人の人数100名以上 or 保有契約件数5,000件以上の代理店のみ対象</t>
    <phoneticPr fontId="7"/>
  </si>
  <si>
    <t>サイバー攻撃のリスクおよびサイバー攻撃を受けた際の運用（本部担当所属へ報告、ネットワークを切断等）に関する教材を用いて、全従業員に教育を行っている</t>
    <phoneticPr fontId="7"/>
  </si>
  <si>
    <t>年間の教育計画を策定し、教育計画通りに実行できている</t>
    <rPh sb="0" eb="2">
      <t>ネンカン</t>
    </rPh>
    <rPh sb="3" eb="5">
      <t>キョウイク</t>
    </rPh>
    <rPh sb="5" eb="7">
      <t>ケイカク</t>
    </rPh>
    <rPh sb="8" eb="10">
      <t>サクテイ</t>
    </rPh>
    <rPh sb="12" eb="14">
      <t>キョウイク</t>
    </rPh>
    <rPh sb="14" eb="16">
      <t>ケイカク</t>
    </rPh>
    <rPh sb="16" eb="17">
      <t>ドオ</t>
    </rPh>
    <rPh sb="19" eb="21">
      <t>ジッコウ</t>
    </rPh>
    <phoneticPr fontId="7"/>
  </si>
  <si>
    <t>個人情報保護に関する教育に加え、テスト等（保険会社提供のテストでも可）を活用の上、習熟状況を把握し、未習熟な点について追加指導を行っている</t>
    <rPh sb="0" eb="2">
      <t>コジン</t>
    </rPh>
    <rPh sb="2" eb="4">
      <t>ジョウホウ</t>
    </rPh>
    <rPh sb="4" eb="6">
      <t>ホゴ</t>
    </rPh>
    <rPh sb="7" eb="8">
      <t>カン</t>
    </rPh>
    <rPh sb="10" eb="12">
      <t>キョウイク</t>
    </rPh>
    <rPh sb="13" eb="14">
      <t>クワ</t>
    </rPh>
    <rPh sb="41" eb="45">
      <t>シュウジュクジョウキョウ</t>
    </rPh>
    <phoneticPr fontId="7"/>
  </si>
  <si>
    <t>個人所有電子機器（パソコン等）の業務利用を禁止し、業務上利用する電子機器を会社より貸与している</t>
    <rPh sb="16" eb="18">
      <t>ギョウム</t>
    </rPh>
    <rPh sb="18" eb="20">
      <t>リヨウ</t>
    </rPh>
    <rPh sb="21" eb="23">
      <t>キンシ</t>
    </rPh>
    <rPh sb="25" eb="28">
      <t>ギョウムジョウ</t>
    </rPh>
    <rPh sb="28" eb="30">
      <t>リヨウ</t>
    </rPh>
    <rPh sb="32" eb="34">
      <t>デンシ</t>
    </rPh>
    <rPh sb="34" eb="36">
      <t>キキ</t>
    </rPh>
    <rPh sb="37" eb="39">
      <t>カイシャ</t>
    </rPh>
    <rPh sb="41" eb="43">
      <t>タイヨ</t>
    </rPh>
    <phoneticPr fontId="7"/>
  </si>
  <si>
    <t>個人情報の取扱いを外部委託する代理店のみ対象</t>
    <phoneticPr fontId="7"/>
  </si>
  <si>
    <t>委託する個人情報の量や質に応じて、実査（自社担当者が委託先へ訪問の上、点検）を行う外部委託先を代理店が定義の上、当該外部委託先に対し、実査を行っている</t>
    <phoneticPr fontId="7"/>
  </si>
  <si>
    <t>外部記憶媒体に情報を書き込んだり、外部記憶媒体から情報を読み込んだり出来ない仕組みを整備している</t>
    <phoneticPr fontId="7"/>
  </si>
  <si>
    <t>外部記憶媒体の使用を一時的に許可した場合は、本社システム担当部門・システム担当者が動作を監視する仕組みが整備されている</t>
    <rPh sb="22" eb="24">
      <t>ホンシャ</t>
    </rPh>
    <rPh sb="28" eb="30">
      <t>タントウ</t>
    </rPh>
    <rPh sb="30" eb="32">
      <t>ブモン</t>
    </rPh>
    <rPh sb="37" eb="40">
      <t>タントウシャ</t>
    </rPh>
    <phoneticPr fontId="7"/>
  </si>
  <si>
    <t>個人情報を管理するシステムへの社内からのアクセス状況（ログ）を定期的にモニタリングし、必要に応じて不必要なアクセスが多い従業員への指導等を行っている</t>
    <phoneticPr fontId="7"/>
  </si>
  <si>
    <r>
      <t xml:space="preserve">サイバー攻撃事案の発生に備え、個人情報を管理するシステムへの外部からの不正アクセスを防止する以下のセキュリティ対策を行っている（該当するもの全てに「1.はい」で回答）
</t>
    </r>
    <r>
      <rPr>
        <sz val="11"/>
        <color rgb="FFFF0000"/>
        <rFont val="Meiryo UI"/>
        <family val="3"/>
        <charset val="128"/>
      </rPr>
      <t>※本設問の達成・未達成は以下全ての回答内容から判断（全てに「1.はい」を求めるものではない）</t>
    </r>
    <rPh sb="15" eb="17">
      <t>コジン</t>
    </rPh>
    <rPh sb="17" eb="19">
      <t>ジョウホウ</t>
    </rPh>
    <rPh sb="20" eb="22">
      <t>カンリ</t>
    </rPh>
    <rPh sb="85" eb="86">
      <t>ホン</t>
    </rPh>
    <rPh sb="86" eb="88">
      <t>セツモン</t>
    </rPh>
    <rPh sb="89" eb="91">
      <t>タッセイ</t>
    </rPh>
    <rPh sb="92" eb="95">
      <t>ミタッセイ</t>
    </rPh>
    <rPh sb="96" eb="98">
      <t>イカ</t>
    </rPh>
    <rPh sb="98" eb="99">
      <t>スベ</t>
    </rPh>
    <rPh sb="101" eb="103">
      <t>カイトウ</t>
    </rPh>
    <rPh sb="103" eb="105">
      <t>ナイヨウ</t>
    </rPh>
    <rPh sb="107" eb="109">
      <t>ハンダン</t>
    </rPh>
    <rPh sb="120" eb="121">
      <t>モト</t>
    </rPh>
    <phoneticPr fontId="7"/>
  </si>
  <si>
    <t>IPS</t>
    <phoneticPr fontId="7"/>
  </si>
  <si>
    <t>IDS</t>
    <phoneticPr fontId="7"/>
  </si>
  <si>
    <t>WAF</t>
    <phoneticPr fontId="7"/>
  </si>
  <si>
    <t>その他</t>
    <phoneticPr fontId="7"/>
  </si>
  <si>
    <t>プライバシーマーク、ISO27001/ISMS認証等の個人情報保護に関する第三者機関による認証制度を取得している（認証番号等、取得の事実が証明できる内容を補足に記載）</t>
    <rPh sb="69" eb="71">
      <t>ショウメイ</t>
    </rPh>
    <phoneticPr fontId="7"/>
  </si>
  <si>
    <r>
      <t xml:space="preserve">個人情報を管理するシステムへのアクセスについて、以下の対応を行っている（該当するもの全てに「1.はい」で回答）
</t>
    </r>
    <r>
      <rPr>
        <sz val="11"/>
        <color rgb="FFFF0000"/>
        <rFont val="Meiryo UI"/>
        <family val="3"/>
        <charset val="128"/>
      </rPr>
      <t>※本設問の達成・未達成は以下全ての回答内容から判断（全てに「1.はい」を求めるものではない）、①②は両方達成且つ③④⑤⑥はいずれか１つ達成で可</t>
    </r>
    <rPh sb="126" eb="127">
      <t>カ</t>
    </rPh>
    <phoneticPr fontId="7"/>
  </si>
  <si>
    <r>
      <t xml:space="preserve">募集人が業務上利用するパソコンへのウイルス対策について以下の対応を行っている（該当するもの全てに「1.はい」で回答）
</t>
    </r>
    <r>
      <rPr>
        <sz val="11"/>
        <color rgb="FFFF0000"/>
        <rFont val="Meiryo UI"/>
        <family val="3"/>
        <charset val="128"/>
      </rPr>
      <t>※全て「1.はい」であれば達成</t>
    </r>
    <rPh sb="0" eb="2">
      <t>ボシュウ</t>
    </rPh>
    <rPh sb="2" eb="3">
      <t>ニン</t>
    </rPh>
    <rPh sb="4" eb="7">
      <t>ギョウムジョウ</t>
    </rPh>
    <rPh sb="7" eb="9">
      <t>リヨウ</t>
    </rPh>
    <rPh sb="21" eb="23">
      <t>タイサク</t>
    </rPh>
    <rPh sb="27" eb="29">
      <t>イカ</t>
    </rPh>
    <rPh sb="30" eb="32">
      <t>タイオウ</t>
    </rPh>
    <rPh sb="33" eb="34">
      <t>オコナ</t>
    </rPh>
    <rPh sb="60" eb="61">
      <t>スベ</t>
    </rPh>
    <rPh sb="72" eb="74">
      <t>タッセイ</t>
    </rPh>
    <phoneticPr fontId="7"/>
  </si>
  <si>
    <t>個人データを添付ファイルに記載して社外にメール送信する際の情報漏えい（宛先誤りの誤送信）をシステムにより防止する仕組み（送信が自動で保留となり、宛先や添付内容を送信者がセルフチェックした上で改めて送信する仕組み、上席者の事前承認が必須な仕組み等）がある
※個人データを添付ファイルに記載して社外にメール送信することを禁止している場合は「3.対象外」を選択</t>
    <phoneticPr fontId="7"/>
  </si>
  <si>
    <t>個人データを添付ファイルに記載して社外にメール送信する際に、システムによりデータを暗号化する仕組み（添付ファイルは自動暗号化され、開封PWは別途送信等）がある
※個人データを添付ファイルに記載して社外にメール送信することを禁止している場合は「3.対象外」を選択</t>
    <phoneticPr fontId="7"/>
  </si>
  <si>
    <t>持ち出し可能な業務用パソコンがある代理店のみ対象</t>
    <rPh sb="0" eb="1">
      <t>モ</t>
    </rPh>
    <rPh sb="2" eb="3">
      <t>ダ</t>
    </rPh>
    <rPh sb="4" eb="6">
      <t>カノウ</t>
    </rPh>
    <rPh sb="7" eb="10">
      <t>ギョウムヨウ</t>
    </rPh>
    <phoneticPr fontId="7"/>
  </si>
  <si>
    <r>
      <rPr>
        <sz val="11"/>
        <rFont val="Meiryo UI"/>
        <family val="3"/>
        <charset val="128"/>
      </rPr>
      <t>持ち出し可能な業務用パソコンの紛失時の個人情報漏えい対策としてパソコン立ち上げ時の機械本体へのパスワード入力以外に以下の対応を行っている（該当するもの全てに「1.はい」で回答）</t>
    </r>
    <r>
      <rPr>
        <sz val="11"/>
        <color theme="1"/>
        <rFont val="Meiryo UI"/>
        <family val="3"/>
        <charset val="128"/>
      </rPr>
      <t xml:space="preserve">
</t>
    </r>
    <r>
      <rPr>
        <sz val="11"/>
        <color rgb="FFFF0000"/>
        <rFont val="Meiryo UI"/>
        <family val="3"/>
        <charset val="128"/>
      </rPr>
      <t>※本設問の達成・未達成は以下全ての回答内容から判断（全てに「1.はい」を求めるものではない）</t>
    </r>
    <phoneticPr fontId="7"/>
  </si>
  <si>
    <t>パソコンのハードディスクの暗号化</t>
    <phoneticPr fontId="7"/>
  </si>
  <si>
    <t>リモートデータ消去（紛失時に遠隔でパソコン内のデータを削除するシステム）</t>
    <phoneticPr fontId="7"/>
  </si>
  <si>
    <t>シンクライアント端末の利用（パソコン本体へのファイルの保存を禁止するシステム）</t>
    <phoneticPr fontId="7"/>
  </si>
  <si>
    <r>
      <t xml:space="preserve">ホームページに対して、以下のセキュリティ対策を実施している（該当するもの全てに「1.はい」で回答）
</t>
    </r>
    <r>
      <rPr>
        <sz val="11"/>
        <color rgb="FFFF0000"/>
        <rFont val="Meiryo UI"/>
        <family val="3"/>
        <charset val="128"/>
      </rPr>
      <t>※全て「1.はい」であれば達成</t>
    </r>
    <rPh sb="51" eb="52">
      <t>スベ</t>
    </rPh>
    <rPh sb="63" eb="65">
      <t>タッセイ</t>
    </rPh>
    <phoneticPr fontId="7"/>
  </si>
  <si>
    <t>個人データを取扱うページはSSL通信（URLがhttpsで始まる）となっている</t>
    <phoneticPr fontId="7"/>
  </si>
  <si>
    <t>脆弱性（セキュリティホール）を防ぐ観点で、ホームページが稼働するwebサーバー等におけるOS・ソフトウェアの最新化を実施している（＝保守切れをおこしていない）</t>
    <phoneticPr fontId="7"/>
  </si>
  <si>
    <r>
      <t xml:space="preserve">ホームページに対して、以下のセキュリティ対策を実施している（該当するもの全てに「1.はい」で回答）
</t>
    </r>
    <r>
      <rPr>
        <sz val="11"/>
        <color rgb="FFFF0000"/>
        <rFont val="Meiryo UI"/>
        <family val="3"/>
        <charset val="128"/>
      </rPr>
      <t>※本設問の達成・未達成は以下全ての回答内容から判断（全てに「1.はい」を求めるものではない）</t>
    </r>
    <rPh sb="51" eb="52">
      <t>ホン</t>
    </rPh>
    <rPh sb="52" eb="54">
      <t>セツモン</t>
    </rPh>
    <rPh sb="55" eb="57">
      <t>タッセイ</t>
    </rPh>
    <rPh sb="58" eb="61">
      <t>ミタッセイ</t>
    </rPh>
    <rPh sb="62" eb="64">
      <t>イカ</t>
    </rPh>
    <rPh sb="64" eb="65">
      <t>スベ</t>
    </rPh>
    <rPh sb="67" eb="69">
      <t>カイトウ</t>
    </rPh>
    <rPh sb="69" eb="71">
      <t>ナイヨウ</t>
    </rPh>
    <rPh sb="73" eb="75">
      <t>ハンダン</t>
    </rPh>
    <rPh sb="76" eb="77">
      <t>スベ</t>
    </rPh>
    <rPh sb="86" eb="87">
      <t>モト</t>
    </rPh>
    <phoneticPr fontId="7"/>
  </si>
  <si>
    <t>ホームページでの脆弱性発生について定期的に情報収集・確認を行い、適宜改善を図っている</t>
    <phoneticPr fontId="7"/>
  </si>
  <si>
    <t>会社法第472条に定める休眠会社に該当していない（＝最後に登記を行ってから12年以上経過していない）</t>
    <rPh sb="0" eb="3">
      <t>カイシャホウ</t>
    </rPh>
    <rPh sb="3" eb="4">
      <t>ダイ</t>
    </rPh>
    <rPh sb="7" eb="8">
      <t>ジョウ</t>
    </rPh>
    <rPh sb="9" eb="10">
      <t>サダ</t>
    </rPh>
    <rPh sb="12" eb="14">
      <t>キュウミン</t>
    </rPh>
    <rPh sb="14" eb="16">
      <t>カイシャ</t>
    </rPh>
    <rPh sb="17" eb="19">
      <t>ガイトウ</t>
    </rPh>
    <rPh sb="26" eb="28">
      <t>サイゴ</t>
    </rPh>
    <rPh sb="29" eb="31">
      <t>トウキ</t>
    </rPh>
    <rPh sb="32" eb="33">
      <t>オコナ</t>
    </rPh>
    <rPh sb="39" eb="40">
      <t>ネン</t>
    </rPh>
    <rPh sb="40" eb="42">
      <t>イジョウ</t>
    </rPh>
    <rPh sb="42" eb="44">
      <t>ケイカ</t>
    </rPh>
    <phoneticPr fontId="7"/>
  </si>
  <si>
    <t>決算報告書（B/S,P/L,株主資本等変動計算書,個別注記表）を作成している</t>
    <phoneticPr fontId="7"/>
  </si>
  <si>
    <t>＜自己点検に関する設問＞</t>
    <rPh sb="1" eb="5">
      <t>ジコテンケン</t>
    </rPh>
    <rPh sb="6" eb="7">
      <t>カン</t>
    </rPh>
    <rPh sb="9" eb="11">
      <t>セツモン</t>
    </rPh>
    <phoneticPr fontId="7"/>
  </si>
  <si>
    <t>全拠点が実施する代理店独自の自己点検（拠点担当者が自拠点を点検する取組み）の実施について定めた規程がある</t>
    <rPh sb="0" eb="1">
      <t>ゼン</t>
    </rPh>
    <rPh sb="1" eb="3">
      <t>キョテン</t>
    </rPh>
    <phoneticPr fontId="7"/>
  </si>
  <si>
    <t>全拠点が実施する代理店独自の自己点検の実施について定めた規程に基づく自己点検表がある（保険会社提供の点検表でも可）</t>
    <phoneticPr fontId="7"/>
  </si>
  <si>
    <t>全拠点が自己点検を定期的に実施している</t>
    <phoneticPr fontId="7"/>
  </si>
  <si>
    <t>内部監査の定義・対象・手順・実施主体・報告先について定めた規程がある</t>
    <phoneticPr fontId="7"/>
  </si>
  <si>
    <t>内部監査等を実施する部門に保険募集に関する法令や保険契約に関する知識等を有する人材を担当として配置している</t>
    <phoneticPr fontId="7"/>
  </si>
  <si>
    <t>被監査部署ごとに改善策（および改善策の妥当性の検証を実施）を設定し、改善傾向にあるかをモニタリングしている</t>
    <phoneticPr fontId="7"/>
  </si>
  <si>
    <t>内部監査担当者・部署の機能発揮状況について、第三者（親会社、顧問弁護士は除く）による確認を行っている</t>
    <rPh sb="26" eb="29">
      <t>オヤカイシャ</t>
    </rPh>
    <rPh sb="30" eb="35">
      <t>コモンベンゴシ</t>
    </rPh>
    <rPh sb="36" eb="37">
      <t>ノゾ</t>
    </rPh>
    <phoneticPr fontId="7"/>
  </si>
  <si>
    <t>従業員の安否確認に向けた緊急連絡の方策を整備している</t>
    <phoneticPr fontId="7"/>
  </si>
  <si>
    <t>災害等により通常事業の継続が困難または事業を縮小せざるを得ない場合を想定し、事業の優先順位（保険会社への給付金請求の取次等）を設定している</t>
    <phoneticPr fontId="7"/>
  </si>
  <si>
    <t>事業の優先順位、提供サービスレベル、復旧目標時期、代替策が規定されたBCP計画書を作成し、BCP計画が有効に機能するか定期的に見直している（連絡先の変更の有無の確認等）</t>
    <phoneticPr fontId="7"/>
  </si>
  <si>
    <t>個人情報を管理しているシステムについて、災害時でも有効に機能するバックアップシステムがある
※該当システムがない場合は「3.対象外」を選択</t>
    <rPh sb="47" eb="49">
      <t>ガイトウ</t>
    </rPh>
    <rPh sb="56" eb="58">
      <t>バアイ</t>
    </rPh>
    <rPh sb="62" eb="65">
      <t>タイショウガイ</t>
    </rPh>
    <rPh sb="67" eb="69">
      <t>センタク</t>
    </rPh>
    <phoneticPr fontId="7"/>
  </si>
  <si>
    <t>事業報告書が管轄の財務局に毎年提出されている</t>
    <phoneticPr fontId="7"/>
  </si>
  <si>
    <t>継続的に共同募集を行う全ての共同募集先と共同募集契約書や覚書等が締結され、当該契約書や覚書等に定められた業務の範囲で募集が行われていること等を確認している</t>
    <phoneticPr fontId="7"/>
  </si>
  <si>
    <t>募集関連行為委託先の選定・管理に係る規程がある</t>
    <phoneticPr fontId="7"/>
  </si>
  <si>
    <t>規定された業務範囲を逸脱しないような業務フローとなっているか、募集関連行為委託先の取組み状況についてのモニタリング項目を規定している</t>
    <phoneticPr fontId="7"/>
  </si>
  <si>
    <t>紹介料（１件●円、初年度手数料の●％等）が契約書に記載されている</t>
    <phoneticPr fontId="7"/>
  </si>
  <si>
    <t>募集関連行為を第三者に委託し、またはそれに準じる関係に基づいて行わせる場合、定期的にその情報を保険会社へ報告している</t>
    <phoneticPr fontId="7"/>
  </si>
  <si>
    <t>募集可能日まで募集できない旨を規定している</t>
    <phoneticPr fontId="7"/>
  </si>
  <si>
    <t>業務管理責任者を適切に配置し、変更があった場合には都度保険会社に報告している</t>
    <phoneticPr fontId="7"/>
  </si>
  <si>
    <t>教育責任者を適切に配置し、変更があった場合には都度保険会社に報告している</t>
    <phoneticPr fontId="7"/>
  </si>
  <si>
    <t>保険募集従事者全員の募集人登録が実施され、登録された募集人が一覧で管理（募集人ごとに販売可能な保険会社の管理を含む）されている</t>
    <phoneticPr fontId="7"/>
  </si>
  <si>
    <t>全募集人が使用人等の要件（※）を充足し、監査役等にも該当しない
※代理店から保険募集に関し適切な教育・管理・指導を受けていることに加えて、代理店の事務所に勤務し、かつ、代理店の指揮監督・命令のもとで保険募集を行う者（労働関係法規に基づく「雇用」「派遣」「出向」）</t>
    <phoneticPr fontId="7"/>
  </si>
  <si>
    <t>各代理店事務所に専任募集人（常勤かつ常駐の保険募集人）を配置している</t>
    <phoneticPr fontId="7"/>
  </si>
  <si>
    <t>募集人の旧姓使用を認めている代理店のみ対象</t>
    <phoneticPr fontId="7"/>
  </si>
  <si>
    <t>当該保険募集人が使用する「氏名（旧姓）」と「生命保険協会の募集人登録システム上の氏名（新姓）」が併記された管理簿等を整備し、お客さま等からの苦情や照会等を受ける自社内の所属・担当者と共有している</t>
    <rPh sb="63" eb="64">
      <t>キャク</t>
    </rPh>
    <phoneticPr fontId="7"/>
  </si>
  <si>
    <t>募集人登録事項の変更があった場合において、正当に代申会社への報告が実施されている（報告漏れ、報告遅延がないかどうかも確認）</t>
    <phoneticPr fontId="7"/>
  </si>
  <si>
    <t>社会保険の潜脱行為がない旨を全件確認している（採用直後から社会保険に加入しているか、給与支払が4~6月のみ意図的に低位でないか、意図的に社会保険対象外の期間を設けていないか、短時間勤務者においても適切に把握しているか）</t>
    <rPh sb="0" eb="4">
      <t>シャカイホケン</t>
    </rPh>
    <rPh sb="29" eb="33">
      <t>シャカイホケン</t>
    </rPh>
    <rPh sb="68" eb="72">
      <t>シャカイホケン</t>
    </rPh>
    <phoneticPr fontId="7"/>
  </si>
  <si>
    <t>法令等遵守に関する責任者・担当部署の確認事項・対応内容・権限を規定している</t>
    <phoneticPr fontId="7"/>
  </si>
  <si>
    <t>営業部門からの独立性を確保した法令等遵守責任者・担当部署（コンプライアンス部等）を設置している</t>
    <phoneticPr fontId="7"/>
  </si>
  <si>
    <t xml:space="preserve">コンプライアンス上の懸念事案全件および対応結果について、経営層が出席する会議等の最高意思決定機関への報告規程がある </t>
    <rPh sb="52" eb="54">
      <t>キテイ</t>
    </rPh>
    <phoneticPr fontId="7"/>
  </si>
  <si>
    <t>不適切事案が発生した際の対応をする担当部署または対応責任者を明確にしている（兼務可）</t>
    <phoneticPr fontId="7"/>
  </si>
  <si>
    <t>サイバー事案の防止に向け、自社ネットワークに不正や異常がないか監視・分析・事案発生時に対応する担当部署または担当者を明確にしている（兼務可）</t>
    <rPh sb="4" eb="6">
      <t>ジアン</t>
    </rPh>
    <rPh sb="7" eb="9">
      <t>ボウシ</t>
    </rPh>
    <rPh sb="10" eb="11">
      <t>ム</t>
    </rPh>
    <rPh sb="13" eb="15">
      <t>ジシャ</t>
    </rPh>
    <phoneticPr fontId="7"/>
  </si>
  <si>
    <t>不適切事案が発生後、規程に沿った対応を行い経営層・保険会社への報告が迅速（遅くとも１週間以内に第一報）に行われている
※前年度以降、該当事案が発生していない場合は「3.対象外」を選択</t>
    <rPh sb="60" eb="63">
      <t>ゼンネンド</t>
    </rPh>
    <rPh sb="63" eb="65">
      <t>イコウ</t>
    </rPh>
    <rPh sb="66" eb="68">
      <t>ガイトウ</t>
    </rPh>
    <rPh sb="68" eb="70">
      <t>ジアン</t>
    </rPh>
    <rPh sb="71" eb="73">
      <t>ハッセイ</t>
    </rPh>
    <rPh sb="78" eb="80">
      <t>バアイ</t>
    </rPh>
    <rPh sb="84" eb="87">
      <t>タイショウガイ</t>
    </rPh>
    <rPh sb="89" eb="91">
      <t>センタク</t>
    </rPh>
    <phoneticPr fontId="7"/>
  </si>
  <si>
    <t>不適切事案惹起時の罰則が定められた規程がある</t>
    <rPh sb="0" eb="3">
      <t>フテキセツ</t>
    </rPh>
    <phoneticPr fontId="7"/>
  </si>
  <si>
    <t>不適切事案が発生した際には規程に定められた懲戒処分を行う態勢を整備している（懲戒処分の是非の妥当性を管理している）</t>
    <phoneticPr fontId="7"/>
  </si>
  <si>
    <t>発生した不適切事案に対する原因分析（経緯の確認・原因の把握）、再発防止策を経営層が出席する会議等で共有した上で、再発防止教育・再発防止策を実施し、改善状況を確認する態勢を整備している</t>
    <rPh sb="53" eb="54">
      <t>ウエ</t>
    </rPh>
    <phoneticPr fontId="7"/>
  </si>
  <si>
    <t>独立性が担保（内部通報者が保護される仕組み）された内部通報態勢を整備の上、全従業員に周知されている</t>
    <phoneticPr fontId="7"/>
  </si>
  <si>
    <t>内部通報の状況を適切な責任者（経営層等）に共有化し、改善策が取られている
※前年度以降、該当事案が発生していない場合は「3.対象外」を選択</t>
    <phoneticPr fontId="7"/>
  </si>
  <si>
    <t>有給休暇取得状況を常時把握の上、取得勧奨が行われ、法令上取得すべき有給日数（年５日）を全員が取得している</t>
    <phoneticPr fontId="7"/>
  </si>
  <si>
    <t>時間外勤務の状況が常時把握され、適切に指導が行われている</t>
    <phoneticPr fontId="7"/>
  </si>
  <si>
    <t>従業員向けの定期健康診断を実施している</t>
    <phoneticPr fontId="7"/>
  </si>
  <si>
    <t>従業員の勤怠状況および活動状況について、本人による申請・管理者による承認・本部による定期的な確認が仕組み化されている</t>
    <phoneticPr fontId="7"/>
  </si>
  <si>
    <t>時間外労働に関する労使協定（36協定）がある</t>
    <phoneticPr fontId="7"/>
  </si>
  <si>
    <t xml:space="preserve">時間外勤務の上限について目標が設定され、社内に周知されている </t>
    <phoneticPr fontId="7"/>
  </si>
  <si>
    <t>代理店としての経営理念を策定の上、従業員へ周知徹底している</t>
    <phoneticPr fontId="7"/>
  </si>
  <si>
    <t>代理店としての経営計画（数値のみの販売計画ではなく、代理店の発展に向けた具体的な施策を定めたもの）を策定の上、従業員へ周知徹底している</t>
    <rPh sb="9" eb="11">
      <t>ケイカク</t>
    </rPh>
    <rPh sb="12" eb="14">
      <t>スウチ</t>
    </rPh>
    <rPh sb="17" eb="19">
      <t>ハンバイ</t>
    </rPh>
    <rPh sb="19" eb="21">
      <t>ケイカク</t>
    </rPh>
    <rPh sb="26" eb="29">
      <t>ダイリテン</t>
    </rPh>
    <rPh sb="30" eb="32">
      <t>ハッテン</t>
    </rPh>
    <rPh sb="33" eb="34">
      <t>ム</t>
    </rPh>
    <rPh sb="36" eb="39">
      <t>グタイテキ</t>
    </rPh>
    <rPh sb="40" eb="42">
      <t>シサク</t>
    </rPh>
    <rPh sb="43" eb="44">
      <t>サダ</t>
    </rPh>
    <phoneticPr fontId="7"/>
  </si>
  <si>
    <t>お客さま本位の業務運営について周知の上、実践状況をモニタリングし、適宜、取組みの改善・改革が図られている</t>
    <rPh sb="1" eb="2">
      <t>キャク</t>
    </rPh>
    <phoneticPr fontId="7"/>
  </si>
  <si>
    <r>
      <t>経営計画について</t>
    </r>
    <r>
      <rPr>
        <sz val="11"/>
        <color theme="1"/>
        <rFont val="Meiryo UI"/>
        <family val="3"/>
        <charset val="128"/>
      </rPr>
      <t>実践状況をモニタリングし、適宜、取組みの改善・改革が図られている</t>
    </r>
    <rPh sb="0" eb="4">
      <t>ケイエイケイカク</t>
    </rPh>
    <phoneticPr fontId="7"/>
  </si>
  <si>
    <t>従業員満足度を高める独自取組みを実施している</t>
    <phoneticPr fontId="7"/>
  </si>
  <si>
    <t>公的保険制度に関して、お客様の意向を踏まえて情報提供を行う態勢を整備(公的保険制度の説明ツールの配備等)している</t>
    <phoneticPr fontId="7"/>
  </si>
  <si>
    <t>営業部門から独立した内部監査を職務とする担当部署（内部監査室等）・担当者を設置している</t>
    <phoneticPr fontId="7"/>
  </si>
  <si>
    <t>ウイルス対策ソフトを導入している</t>
    <phoneticPr fontId="7"/>
  </si>
  <si>
    <t>ウイルス対策ソフトの更新状況やバージョンを本社のシステム担当部門・システム担当者が把握する態勢が整備されている</t>
    <rPh sb="21" eb="23">
      <t>ホンシャ</t>
    </rPh>
    <rPh sb="28" eb="30">
      <t>タントウ</t>
    </rPh>
    <rPh sb="30" eb="32">
      <t>ブモン</t>
    </rPh>
    <rPh sb="37" eb="40">
      <t>タントウシャ</t>
    </rPh>
    <rPh sb="45" eb="47">
      <t>タイセイ</t>
    </rPh>
    <phoneticPr fontId="7"/>
  </si>
  <si>
    <t>本社のシステム担当部門・システム担当者がウイルスの発生を検知する仕組みが整備されている</t>
    <rPh sb="16" eb="19">
      <t>タントウシャ</t>
    </rPh>
    <phoneticPr fontId="7"/>
  </si>
  <si>
    <t>意向把握・確認義務に関し、実施すべき事項（No.1～2の内容）を募集人に徹底（年１回以上の研修実施等）している</t>
    <phoneticPr fontId="7"/>
  </si>
  <si>
    <r>
      <t xml:space="preserve">保険募集を行うに際し、募集人がお客さまに対し以下の事項を明示している
</t>
    </r>
    <r>
      <rPr>
        <sz val="11"/>
        <color rgb="FFFF0000"/>
        <rFont val="Meiryo UI"/>
        <family val="3"/>
        <charset val="128"/>
      </rPr>
      <t>※全て「1.はい</t>
    </r>
    <r>
      <rPr>
        <sz val="11"/>
        <color rgb="FFFF0000"/>
        <rFont val="Meiryo UI"/>
        <family val="3"/>
        <charset val="128"/>
      </rPr>
      <t>」であれば達成</t>
    </r>
    <rPh sb="16" eb="17">
      <t>キャク</t>
    </rPh>
    <rPh sb="36" eb="37">
      <t>スベ</t>
    </rPh>
    <rPh sb="48" eb="50">
      <t>タッセイ</t>
    </rPh>
    <phoneticPr fontId="7"/>
  </si>
  <si>
    <r>
      <t xml:space="preserve">契約締結前に、募集人がお客さまに対し以下の事項を行っている
</t>
    </r>
    <r>
      <rPr>
        <sz val="11"/>
        <color rgb="FFFF0000"/>
        <rFont val="Meiryo UI"/>
        <family val="3"/>
        <charset val="128"/>
      </rPr>
      <t>※全て「1.はい</t>
    </r>
    <r>
      <rPr>
        <sz val="11"/>
        <color rgb="FFFF0000"/>
        <rFont val="Meiryo UI"/>
        <family val="3"/>
        <charset val="128"/>
      </rPr>
      <t>」であれば達成</t>
    </r>
    <rPh sb="12" eb="13">
      <t>キャク</t>
    </rPh>
    <rPh sb="31" eb="32">
      <t>スベ</t>
    </rPh>
    <rPh sb="43" eb="45">
      <t>タッセイ</t>
    </rPh>
    <phoneticPr fontId="7"/>
  </si>
  <si>
    <t>重要事項説明・情報提供に関し、実施すべき事項（No.10～12の内容）を募集人に徹底（年１回以上の研修実施等）している</t>
    <rPh sb="43" eb="44">
      <t>ネン</t>
    </rPh>
    <rPh sb="45" eb="48">
      <t>カイイジョウ</t>
    </rPh>
    <rPh sb="49" eb="51">
      <t>ケンシュウ</t>
    </rPh>
    <rPh sb="51" eb="53">
      <t>ジッシ</t>
    </rPh>
    <rPh sb="53" eb="54">
      <t>ナド</t>
    </rPh>
    <phoneticPr fontId="7"/>
  </si>
  <si>
    <t>以下の事項が明文化され従業員がいつでも閲覧可能な状態になっている</t>
    <rPh sb="6" eb="8">
      <t>メイブン</t>
    </rPh>
    <phoneticPr fontId="7"/>
  </si>
  <si>
    <t>比較推奨販売に関し、実施すべき事項（No.14～15の内容）を募集人に徹底（年１回以上の研修実施等）している</t>
    <phoneticPr fontId="7"/>
  </si>
  <si>
    <t>原則として節税効果はない旨※の説明を行うこと
※法人から役員等の個人へ名義変更を実施した場合も含まれることに留意</t>
    <rPh sb="54" eb="56">
      <t>リュウイ</t>
    </rPh>
    <phoneticPr fontId="7"/>
  </si>
  <si>
    <t>禁止行為・不適切行為に関し、実施すべき事項（No.21～25の内容）を募集人に徹底（年１回以上の研修実施等）している</t>
    <phoneticPr fontId="7"/>
  </si>
  <si>
    <t>特定保険契約募集に関し、実施すべき事項（No.28～30の内容）を募集人に徹底（年１回以上の研修実施等）している
※特定保険契約を取扱っていない場合は「3.対象外」を選択</t>
    <phoneticPr fontId="7"/>
  </si>
  <si>
    <t>高齢者募集ルールに関し、実施すべき事項（No.32～33の内容）を募集人に徹底（年１回以上の研修実施等）している</t>
    <phoneticPr fontId="7"/>
  </si>
  <si>
    <t>保険会社が承認していない募集資料の使用の禁止について明文化され従業員がいつでも閲覧可能な状態になっている</t>
    <rPh sb="26" eb="28">
      <t>メイブン</t>
    </rPh>
    <phoneticPr fontId="7"/>
  </si>
  <si>
    <t>募集資料等の適切な管理に関し、実施すべき事項（No.40～45の内容）を募集人に徹底（年１回以上の研修実施等）している</t>
    <phoneticPr fontId="7"/>
  </si>
  <si>
    <t>No.42・45の管理状況について、営業部門からの独立性を確保した担当部門・担当者が確認を行っている</t>
    <phoneticPr fontId="7"/>
  </si>
  <si>
    <r>
      <t>継続教育制度に関して、年に1回以上、募集人全員が研修を</t>
    </r>
    <r>
      <rPr>
        <sz val="11"/>
        <color theme="1"/>
        <rFont val="Meiryo UI"/>
        <family val="3"/>
        <charset val="128"/>
      </rPr>
      <t>受講している（全員＝実際に募集活動に従事している職員）</t>
    </r>
    <phoneticPr fontId="7"/>
  </si>
  <si>
    <t>保全対応および未収・失効対応に関し、実施すべき事項（No.63～66の内容）を募集人に徹底（年１回以上の研修実施等）している</t>
    <rPh sb="46" eb="47">
      <t>ネン</t>
    </rPh>
    <rPh sb="48" eb="51">
      <t>カイイジョウ</t>
    </rPh>
    <rPh sb="52" eb="54">
      <t>ケンシュウ</t>
    </rPh>
    <rPh sb="54" eb="56">
      <t>ジッシ</t>
    </rPh>
    <rPh sb="56" eb="57">
      <t>ナド</t>
    </rPh>
    <phoneticPr fontId="7"/>
  </si>
  <si>
    <t>苦情管理に関し、実施すべき事項（No.74 ～79の内容）を募集人に徹底（年１回以上の研修実施等）している</t>
    <rPh sb="37" eb="38">
      <t>ネン</t>
    </rPh>
    <rPh sb="39" eb="42">
      <t>カイイジョウ</t>
    </rPh>
    <rPh sb="43" eb="45">
      <t>ケンシュウ</t>
    </rPh>
    <rPh sb="45" eb="47">
      <t>ジッシ</t>
    </rPh>
    <rPh sb="47" eb="48">
      <t>ナド</t>
    </rPh>
    <phoneticPr fontId="7"/>
  </si>
  <si>
    <t>お客さま属性情報（氏名・住所等）を管理し最新の状態に保つ態勢（お客さま属性情報管理ルールの明文化と徹底等）を整備している</t>
    <rPh sb="1" eb="2">
      <t>キャク</t>
    </rPh>
    <rPh sb="4" eb="6">
      <t>ゾクセイ</t>
    </rPh>
    <rPh sb="6" eb="8">
      <t>ジョウホウ</t>
    </rPh>
    <rPh sb="14" eb="15">
      <t>トウ</t>
    </rPh>
    <rPh sb="32" eb="33">
      <t>キャク</t>
    </rPh>
    <rPh sb="37" eb="39">
      <t>ジョウホウ</t>
    </rPh>
    <rPh sb="39" eb="41">
      <t>カンリ</t>
    </rPh>
    <rPh sb="45" eb="48">
      <t>メイブンカ</t>
    </rPh>
    <rPh sb="49" eb="51">
      <t>テッテイ</t>
    </rPh>
    <rPh sb="51" eb="52">
      <t>ナド</t>
    </rPh>
    <phoneticPr fontId="7"/>
  </si>
  <si>
    <t>お客さまに対し能動的に連絡を取り（既契約者あて訪問や郵送による現況確認等）、お客さま属性情報（氏名・住所等）に変更があれば連絡するよう案内している</t>
    <rPh sb="1" eb="2">
      <t>キャク</t>
    </rPh>
    <rPh sb="39" eb="40">
      <t>キャク</t>
    </rPh>
    <phoneticPr fontId="7"/>
  </si>
  <si>
    <t>お客さまのマイナンバーを誤って取得した際の取扱い（マイナンバーのマスキング、マイナンバー記載書類の廃棄等）</t>
    <rPh sb="12" eb="13">
      <t>アヤマ</t>
    </rPh>
    <phoneticPr fontId="7"/>
  </si>
  <si>
    <t>第三者（名簿業者等）から個人データの提供を受ける代理店のみ対象（委託契約に基づくものは第三者には非該当）</t>
    <phoneticPr fontId="7"/>
  </si>
  <si>
    <t>個人情報の範囲・授受元・理由・活用範囲を規定している</t>
    <rPh sb="0" eb="2">
      <t>コジン</t>
    </rPh>
    <rPh sb="2" eb="4">
      <t>ジョウホウ</t>
    </rPh>
    <rPh sb="5" eb="7">
      <t>ハンイ</t>
    </rPh>
    <rPh sb="8" eb="10">
      <t>ジュジュ</t>
    </rPh>
    <rPh sb="10" eb="11">
      <t>モト</t>
    </rPh>
    <rPh sb="12" eb="14">
      <t>リユウ</t>
    </rPh>
    <rPh sb="15" eb="17">
      <t>カツヨウ</t>
    </rPh>
    <rPh sb="17" eb="19">
      <t>ハンイ</t>
    </rPh>
    <rPh sb="20" eb="22">
      <t>キテイ</t>
    </rPh>
    <phoneticPr fontId="7"/>
  </si>
  <si>
    <t>サイバー攻撃を想定した訓練を全従業員に実施している</t>
    <phoneticPr fontId="7"/>
  </si>
  <si>
    <t>①役職・職務内容に応じたアクセス制限（業務上不要な個人情報へのアクセス禁止）をしている</t>
    <phoneticPr fontId="7"/>
  </si>
  <si>
    <t>②個人データ一覧（顧客リスト等）のダウンロード可能な従業員を限定（システム管理者のみ等）している</t>
    <phoneticPr fontId="7"/>
  </si>
  <si>
    <t>③パスワードを定期的に変更している</t>
    <phoneticPr fontId="7"/>
  </si>
  <si>
    <t>④複雑なパスワード（8文字以上、大文字・小文字・記号の混合等）を設定している</t>
    <phoneticPr fontId="7"/>
  </si>
  <si>
    <t>⑤二要素認証（パスワード入力＋顔認証等）をしている</t>
    <rPh sb="2" eb="4">
      <t>ヨウソ</t>
    </rPh>
    <phoneticPr fontId="7"/>
  </si>
  <si>
    <t>業務用パソコンにおいて、安全性が確保されたネットワーク接続を行っている</t>
    <phoneticPr fontId="7"/>
  </si>
  <si>
    <r>
      <rPr>
        <sz val="11"/>
        <rFont val="Meiryo UI"/>
        <family val="3"/>
        <charset val="128"/>
      </rPr>
      <t>従業員が会社所定（会社がセキュリティ上問題ないと判断したもの）以外のメールアドレスを業務上使用できないようシステム制御</t>
    </r>
    <r>
      <rPr>
        <sz val="11"/>
        <rFont val="Meiryo UI"/>
        <family val="3"/>
        <charset val="128"/>
      </rPr>
      <t>している</t>
    </r>
    <phoneticPr fontId="7"/>
  </si>
  <si>
    <t>ホームページ上で個人情報を取り扱う代理店のみ対象（問合せフォームに個人情報を入力する場合、顧客管理システム等と接続されている場合を含む）</t>
    <rPh sb="42" eb="44">
      <t>バアイ</t>
    </rPh>
    <phoneticPr fontId="7"/>
  </si>
  <si>
    <t>お客さまに乗合保険会社の最新のディスクロージャー資料の開示を求められた際に閲覧できる状態にしている（ホームページでの閲覧も可）</t>
    <phoneticPr fontId="7"/>
  </si>
  <si>
    <t>自社において、共同募集時の募集フローのどの行為をどの程度実施するのか業務範囲（①共同募集の定義、②共同募集時の一連の募集行為の分担の考え方、③共同募集時の顧客への説明義務等）を規定している</t>
    <phoneticPr fontId="7"/>
  </si>
  <si>
    <r>
      <rPr>
        <sz val="11"/>
        <rFont val="Meiryo UI"/>
        <family val="3"/>
        <charset val="128"/>
      </rPr>
      <t>以下の事項が明文化され</t>
    </r>
    <r>
      <rPr>
        <sz val="11"/>
        <color theme="1"/>
        <rFont val="Meiryo UI"/>
        <family val="3"/>
        <charset val="128"/>
      </rPr>
      <t xml:space="preserve">従業員がいつでも閲覧可能な状態になっている
</t>
    </r>
    <r>
      <rPr>
        <sz val="11"/>
        <color rgb="FFFF0000"/>
        <rFont val="Meiryo UI"/>
        <family val="3"/>
        <charset val="128"/>
      </rPr>
      <t>※全て「1.はい」であれば達成</t>
    </r>
    <rPh sb="6" eb="8">
      <t>メイブン</t>
    </rPh>
    <rPh sb="34" eb="35">
      <t>スベ</t>
    </rPh>
    <rPh sb="46" eb="48">
      <t>タッセイ</t>
    </rPh>
    <phoneticPr fontId="7"/>
  </si>
  <si>
    <r>
      <t>以下の事項</t>
    </r>
    <r>
      <rPr>
        <sz val="11"/>
        <rFont val="Meiryo UI"/>
        <family val="3"/>
        <charset val="128"/>
      </rPr>
      <t>が明文化</t>
    </r>
    <r>
      <rPr>
        <sz val="11"/>
        <color theme="1"/>
        <rFont val="Meiryo UI"/>
        <family val="3"/>
        <charset val="128"/>
      </rPr>
      <t xml:space="preserve">され従業員がいつでも閲覧可能な状態になっている
</t>
    </r>
    <r>
      <rPr>
        <sz val="11"/>
        <color rgb="FFFF0000"/>
        <rFont val="Meiryo UI"/>
        <family val="3"/>
        <charset val="128"/>
      </rPr>
      <t>※全て「1.はい」であれば達成</t>
    </r>
    <rPh sb="6" eb="8">
      <t>メイブン</t>
    </rPh>
    <rPh sb="34" eb="35">
      <t>スベ</t>
    </rPh>
    <rPh sb="46" eb="48">
      <t>タッセイ</t>
    </rPh>
    <phoneticPr fontId="7"/>
  </si>
  <si>
    <t>【お客さま属性を踏まえた対応】
お客さまのニーズに合致した提案を行い、お客さまの知識・経験・財産の状況・契約締結時の目的・その他お客さまの状況（年齢、障がいの有無等）を踏まえた上で契約の内容およびそのリスク等をお客さまに対して適切かつ十分に説明すること</t>
    <phoneticPr fontId="7"/>
  </si>
  <si>
    <r>
      <t>以下</t>
    </r>
    <r>
      <rPr>
        <sz val="11"/>
        <rFont val="Meiryo UI"/>
        <family val="3"/>
        <charset val="128"/>
      </rPr>
      <t>の事項が明文化</t>
    </r>
    <r>
      <rPr>
        <sz val="11"/>
        <color theme="1"/>
        <rFont val="Meiryo UI"/>
        <family val="3"/>
        <charset val="128"/>
      </rPr>
      <t xml:space="preserve">され従業員がいつでも閲覧可能な状態になっている
</t>
    </r>
    <r>
      <rPr>
        <sz val="11"/>
        <color rgb="FFFF0000"/>
        <rFont val="Meiryo UI"/>
        <family val="3"/>
        <charset val="128"/>
      </rPr>
      <t>※全て「1.はい」であれば達成</t>
    </r>
    <rPh sb="6" eb="8">
      <t>メイブン</t>
    </rPh>
    <rPh sb="34" eb="35">
      <t>スベ</t>
    </rPh>
    <rPh sb="46" eb="48">
      <t>タッセイ</t>
    </rPh>
    <phoneticPr fontId="7"/>
  </si>
  <si>
    <r>
      <t>以</t>
    </r>
    <r>
      <rPr>
        <sz val="11"/>
        <rFont val="Meiryo UI"/>
        <family val="3"/>
        <charset val="128"/>
      </rPr>
      <t>下の「法人向け保険商品にかかる顧客向けの注意喚起事項」を説明する</t>
    </r>
    <r>
      <rPr>
        <sz val="11"/>
        <color theme="1"/>
        <rFont val="Meiryo UI"/>
        <family val="3"/>
        <charset val="128"/>
      </rPr>
      <t xml:space="preserve">態勢を整備している
</t>
    </r>
    <r>
      <rPr>
        <sz val="11"/>
        <color rgb="FFFF0000"/>
        <rFont val="Meiryo UI"/>
        <family val="3"/>
        <charset val="128"/>
      </rPr>
      <t>※全て「1.はい」であれば達成</t>
    </r>
    <rPh sb="0" eb="2">
      <t>イカ</t>
    </rPh>
    <rPh sb="33" eb="35">
      <t>タイセイ</t>
    </rPh>
    <rPh sb="36" eb="38">
      <t>セイビ</t>
    </rPh>
    <rPh sb="44" eb="45">
      <t>スベ</t>
    </rPh>
    <rPh sb="56" eb="58">
      <t>タッセイ</t>
    </rPh>
    <phoneticPr fontId="7"/>
  </si>
  <si>
    <r>
      <t>【高齢者募集ルール】
以下のいずれかにつ</t>
    </r>
    <r>
      <rPr>
        <sz val="11"/>
        <rFont val="Meiryo UI"/>
        <family val="3"/>
        <charset val="128"/>
      </rPr>
      <t>いて明文化（特</t>
    </r>
    <r>
      <rPr>
        <sz val="11"/>
        <color theme="1"/>
        <rFont val="Meiryo UI"/>
        <family val="3"/>
        <charset val="128"/>
      </rPr>
      <t xml:space="preserve">定保険契約を販売する際には①および③を原則とする旨を定める必要があることに留意）
</t>
    </r>
    <r>
      <rPr>
        <sz val="11"/>
        <color rgb="FFFF0000"/>
        <rFont val="Meiryo UI"/>
        <family val="3"/>
        <charset val="128"/>
      </rPr>
      <t>※いずれか1つ「1.はい」であれば達成</t>
    </r>
    <rPh sb="22" eb="25">
      <t>メイブンカ</t>
    </rPh>
    <rPh sb="85" eb="87">
      <t>タッセイ</t>
    </rPh>
    <phoneticPr fontId="7"/>
  </si>
  <si>
    <r>
      <t>募集資料の作成・活用方法につい</t>
    </r>
    <r>
      <rPr>
        <sz val="11"/>
        <rFont val="Meiryo UI"/>
        <family val="3"/>
        <charset val="128"/>
      </rPr>
      <t>て明文化され、従業員</t>
    </r>
    <r>
      <rPr>
        <sz val="11"/>
        <color theme="1"/>
        <rFont val="Meiryo UI"/>
        <family val="3"/>
        <charset val="128"/>
      </rPr>
      <t xml:space="preserve">がいつでも閲覧可能な状態になっている
</t>
    </r>
    <r>
      <rPr>
        <sz val="11"/>
        <color rgb="FFFF0000"/>
        <rFont val="Meiryo UI"/>
        <family val="3"/>
        <charset val="128"/>
      </rPr>
      <t>※全て「1.はい」であれば達成</t>
    </r>
    <rPh sb="16" eb="19">
      <t>メイブンカ</t>
    </rPh>
    <rPh sb="45" eb="46">
      <t>スベ</t>
    </rPh>
    <rPh sb="57" eb="59">
      <t>タッセイ</t>
    </rPh>
    <phoneticPr fontId="7"/>
  </si>
  <si>
    <r>
      <t>以下事項を表示する旨</t>
    </r>
    <r>
      <rPr>
        <sz val="11"/>
        <rFont val="Meiryo UI"/>
        <family val="3"/>
        <charset val="128"/>
      </rPr>
      <t>が明文化され従業</t>
    </r>
    <r>
      <rPr>
        <sz val="11"/>
        <color theme="1"/>
        <rFont val="Meiryo UI"/>
        <family val="3"/>
        <charset val="128"/>
      </rPr>
      <t xml:space="preserve">員がいつでも閲覧可能な状態になっている
</t>
    </r>
    <r>
      <rPr>
        <sz val="11"/>
        <color rgb="FFFF0000"/>
        <rFont val="Meiryo UI"/>
        <family val="3"/>
        <charset val="128"/>
      </rPr>
      <t>※全て「1.はい」であれば達成</t>
    </r>
    <rPh sb="11" eb="13">
      <t>メイブン</t>
    </rPh>
    <rPh sb="39" eb="40">
      <t>スベ</t>
    </rPh>
    <rPh sb="51" eb="53">
      <t>タッセイ</t>
    </rPh>
    <phoneticPr fontId="7"/>
  </si>
  <si>
    <t>全拠点に対して定期的に内部監査を実施しており、内部監査結果および改善策について、経営層へ報告を行っている</t>
    <phoneticPr fontId="7"/>
  </si>
  <si>
    <t>不適切事案（※）発生時の報告主体・フロー・対応手順・態勢を規定している（代理店内での報告態勢、代理店から保険会社への報告態勢）
※不適切事案とは以下の事案（以降の設問も同様）
・代理店内で発覚した法令等違反行為またはその疑いがある事案
・代理店内で発覚した個人情報の漏えい事案
・代理店内で発覚したサイバー事案（外部からのサイバー攻撃の予告がなされ、業務に影響を及ぼす可能性が高いと認められる事案を含む）</t>
    <rPh sb="156" eb="158">
      <t>ガイブ</t>
    </rPh>
    <phoneticPr fontId="7"/>
  </si>
  <si>
    <t>（お客さまの意向に合致する商品のうち、保険募集人の判断によってさらに絞込みを行った上で商品を提示・推奨する場合）
商品特性や保険料水準等の客観的な基準・理由等を説明すること</t>
    <rPh sb="2" eb="3">
      <t>キャク</t>
    </rPh>
    <rPh sb="41" eb="42">
      <t>ウエ</t>
    </rPh>
    <rPh sb="67" eb="68">
      <t>トウ</t>
    </rPh>
    <phoneticPr fontId="7"/>
  </si>
  <si>
    <t>（特定商品を推奨する主たる理由が手数料水準である場合）
そのことを説明すること</t>
    <phoneticPr fontId="7"/>
  </si>
  <si>
    <t>（｢所属保険会社の間で公平・中立である｣ことを表示する場合）
商品の絞込みや提示・推奨の基準・理由等として、特定の保険会社との資本関係や手数料の水準、その他の事務手続・経営方針等の事情を考慮することがないよう留意すること</t>
    <rPh sb="88" eb="89">
      <t>トウ</t>
    </rPh>
    <phoneticPr fontId="7"/>
  </si>
  <si>
    <t>どのような分野の保障を望んでいるか</t>
    <phoneticPr fontId="7"/>
  </si>
  <si>
    <t>貯蓄部分を必要としているか</t>
    <phoneticPr fontId="7"/>
  </si>
  <si>
    <t>保障期間・保険料・保険金額に関する範囲の希望、優先する事項がある場合はその旨</t>
    <rPh sb="14" eb="15">
      <t>カン</t>
    </rPh>
    <rPh sb="17" eb="19">
      <t>ハンイ</t>
    </rPh>
    <phoneticPr fontId="7"/>
  </si>
  <si>
    <t>お客さまの意向に沿って商品を選別して提案する場合（いわゆるロ方式）
　　その客観的な基準や理由（商品特性や保険料水準等）</t>
    <rPh sb="1" eb="2">
      <t>キャク</t>
    </rPh>
    <rPh sb="5" eb="7">
      <t>イコウ</t>
    </rPh>
    <rPh sb="8" eb="9">
      <t>ソ</t>
    </rPh>
    <rPh sb="11" eb="13">
      <t>ショウヒン</t>
    </rPh>
    <rPh sb="14" eb="16">
      <t>センベツ</t>
    </rPh>
    <rPh sb="18" eb="20">
      <t>テイアン</t>
    </rPh>
    <rPh sb="22" eb="24">
      <t>バアイ</t>
    </rPh>
    <rPh sb="30" eb="32">
      <t>ホウシキ</t>
    </rPh>
    <rPh sb="38" eb="41">
      <t>キャッカンテキ</t>
    </rPh>
    <rPh sb="42" eb="44">
      <t>キジュン</t>
    </rPh>
    <rPh sb="45" eb="47">
      <t>リユウ</t>
    </rPh>
    <rPh sb="48" eb="50">
      <t>ショウヒン</t>
    </rPh>
    <rPh sb="50" eb="52">
      <t>トクセイ</t>
    </rPh>
    <rPh sb="53" eb="56">
      <t>ホケンリョウ</t>
    </rPh>
    <rPh sb="56" eb="58">
      <t>スイジュン</t>
    </rPh>
    <rPh sb="58" eb="59">
      <t>ナド</t>
    </rPh>
    <phoneticPr fontId="7"/>
  </si>
  <si>
    <t>代理店（募集人）側の理由・基準により特定の商品を提案する場合（いわゆるハ方式）
　　その基準や理由等（特定の保険会社との資本関係やその他の事務手続・経営方針上の理由を含む）</t>
    <rPh sb="0" eb="3">
      <t>ダイリテン</t>
    </rPh>
    <rPh sb="4" eb="6">
      <t>ボシュウ</t>
    </rPh>
    <rPh sb="6" eb="7">
      <t>ニン</t>
    </rPh>
    <rPh sb="8" eb="9">
      <t>ガワ</t>
    </rPh>
    <rPh sb="10" eb="12">
      <t>リユウ</t>
    </rPh>
    <rPh sb="13" eb="15">
      <t>キジュン</t>
    </rPh>
    <rPh sb="18" eb="20">
      <t>トクテイ</t>
    </rPh>
    <rPh sb="21" eb="23">
      <t>ショウヒン</t>
    </rPh>
    <rPh sb="24" eb="26">
      <t>テイアン</t>
    </rPh>
    <rPh sb="28" eb="30">
      <t>バアイ</t>
    </rPh>
    <rPh sb="36" eb="38">
      <t>ホウシキ</t>
    </rPh>
    <rPh sb="44" eb="46">
      <t>キジュン</t>
    </rPh>
    <rPh sb="47" eb="49">
      <t>リユウ</t>
    </rPh>
    <rPh sb="49" eb="50">
      <t>ナド</t>
    </rPh>
    <rPh sb="51" eb="53">
      <t>トクテイ</t>
    </rPh>
    <rPh sb="54" eb="56">
      <t>ホケン</t>
    </rPh>
    <rPh sb="56" eb="58">
      <t>ガイシャ</t>
    </rPh>
    <rPh sb="60" eb="62">
      <t>シホン</t>
    </rPh>
    <rPh sb="62" eb="64">
      <t>カンケイ</t>
    </rPh>
    <rPh sb="67" eb="68">
      <t>タ</t>
    </rPh>
    <rPh sb="69" eb="71">
      <t>ジム</t>
    </rPh>
    <rPh sb="71" eb="73">
      <t>テツヅ</t>
    </rPh>
    <rPh sb="74" eb="76">
      <t>ケイエイ</t>
    </rPh>
    <rPh sb="76" eb="78">
      <t>ホウシン</t>
    </rPh>
    <phoneticPr fontId="7"/>
  </si>
  <si>
    <t>取扱商品の中から、お客さまの意向に基づき比較可能な商品（保険募集人が把握したお客さまの意向に基づき、保障内容等の商品特性等に基づく客観的な商品の絞込みを行った場合には、当該絞込み後の商品）の概要を明示し、お客さまの求めに応じて商品内容を説明すること</t>
    <rPh sb="10" eb="11">
      <t>キャク</t>
    </rPh>
    <rPh sb="39" eb="40">
      <t>キャク</t>
    </rPh>
    <rPh sb="54" eb="55">
      <t>トウ</t>
    </rPh>
    <rPh sb="62" eb="63">
      <t>モト</t>
    </rPh>
    <rPh sb="65" eb="68">
      <t>キャッカンテキ</t>
    </rPh>
    <rPh sb="103" eb="104">
      <t>キャク</t>
    </rPh>
    <phoneticPr fontId="7"/>
  </si>
  <si>
    <t>形式的には客観的な基準・理由等に基づく商品の絞込みや提示・推奨を装いながら、実質的には代理店が受け取る手数料水準の高い商品に誘導するために商品の絞込みや提示・推奨を行わないこと</t>
    <phoneticPr fontId="7"/>
  </si>
  <si>
    <t>（商品特性や保険料水準等の客観的な基準・理由等に基づくことなく、商品を絞込みまたは特定の商品を提示・推奨する場合）
合理的な基準・理由等（特定の保険会社との資本関係やその他の事務手続・経営方針上の理由を含む）をお客さまに分かりやすく説明すること</t>
    <rPh sb="11" eb="12">
      <t>トウ</t>
    </rPh>
    <rPh sb="54" eb="56">
      <t>バアイ</t>
    </rPh>
    <rPh sb="106" eb="107">
      <t>キャク</t>
    </rPh>
    <phoneticPr fontId="7"/>
  </si>
  <si>
    <t>（店舗や保険募集人ごとに基準・理由等が異なる場合）
店舗や保険募集人ごとの基準・理由等をお客さまに分かりやすく説明することに加えて、例えば当該代理店として提示・推奨する商品の範囲を示す等、お客さまの商品選定機会を確保すること</t>
    <rPh sb="12" eb="14">
      <t>キジュン</t>
    </rPh>
    <rPh sb="15" eb="17">
      <t>リユウ</t>
    </rPh>
    <rPh sb="17" eb="18">
      <t>ナド</t>
    </rPh>
    <rPh sb="45" eb="46">
      <t>キャク</t>
    </rPh>
    <rPh sb="62" eb="63">
      <t>クワ</t>
    </rPh>
    <rPh sb="69" eb="71">
      <t>トウガイ</t>
    </rPh>
    <rPh sb="92" eb="93">
      <t>トウ</t>
    </rPh>
    <rPh sb="95" eb="96">
      <t>キャク</t>
    </rPh>
    <phoneticPr fontId="7"/>
  </si>
  <si>
    <t>虚偽の説明、契約者または被保険者の判断に影響を及ぼすこととなる重要な事項を説明しないこと</t>
    <rPh sb="0" eb="2">
      <t>キョギ</t>
    </rPh>
    <rPh sb="3" eb="5">
      <t>セツメイ</t>
    </rPh>
    <phoneticPr fontId="7"/>
  </si>
  <si>
    <t>虚偽の告知を勧めること</t>
    <rPh sb="0" eb="2">
      <t>キョギ</t>
    </rPh>
    <rPh sb="3" eb="5">
      <t>コクチ</t>
    </rPh>
    <rPh sb="6" eb="7">
      <t>スス</t>
    </rPh>
    <phoneticPr fontId="7"/>
  </si>
  <si>
    <t>事実の告知を妨げること</t>
    <rPh sb="0" eb="2">
      <t>ジジツ</t>
    </rPh>
    <rPh sb="3" eb="5">
      <t>コクチ</t>
    </rPh>
    <rPh sb="6" eb="7">
      <t>サマタ</t>
    </rPh>
    <phoneticPr fontId="7"/>
  </si>
  <si>
    <t>不利益となる事実を告げずに乗換募集を行うこと</t>
    <rPh sb="15" eb="17">
      <t>ボシュウ</t>
    </rPh>
    <rPh sb="18" eb="19">
      <t>オコナ</t>
    </rPh>
    <phoneticPr fontId="7"/>
  </si>
  <si>
    <t>保険料の割引・割戻しその他特別の利益の提供を約し、または提供すること</t>
    <rPh sb="22" eb="23">
      <t>ヤク</t>
    </rPh>
    <rPh sb="28" eb="30">
      <t>テイキョウ</t>
    </rPh>
    <phoneticPr fontId="7"/>
  </si>
  <si>
    <t>誤解を招くおそれのある保険内容の比較説明または表示</t>
    <rPh sb="18" eb="20">
      <t>セツメイ</t>
    </rPh>
    <rPh sb="23" eb="25">
      <t>ヒョウジ</t>
    </rPh>
    <phoneticPr fontId="7"/>
  </si>
  <si>
    <t>将来における配当金の分配等の不確実な事項について断定的判断を示すまたは確実であると誤解させる恐れのある説明・表示をすること</t>
    <rPh sb="10" eb="12">
      <t>ブンパイ</t>
    </rPh>
    <rPh sb="35" eb="37">
      <t>カクジツ</t>
    </rPh>
    <rPh sb="41" eb="43">
      <t>ゴカイ</t>
    </rPh>
    <rPh sb="46" eb="47">
      <t>オソ</t>
    </rPh>
    <rPh sb="51" eb="53">
      <t>セツメイ</t>
    </rPh>
    <rPh sb="54" eb="56">
      <t>ヒョウジ</t>
    </rPh>
    <phoneticPr fontId="7"/>
  </si>
  <si>
    <t>威圧的募集もしくは優越的地位を利用した募集</t>
    <phoneticPr fontId="7"/>
  </si>
  <si>
    <t>保険契約等に関する事項であってその判断に影響を及ぼすこととなる重要なものにつき、誤解させるおそれのあることを告げる、または表示する行為（誹謗・中傷等）</t>
    <rPh sb="68" eb="70">
      <t>ヒボウ</t>
    </rPh>
    <rPh sb="71" eb="73">
      <t>チュウショウ</t>
    </rPh>
    <rPh sb="73" eb="74">
      <t>ナド</t>
    </rPh>
    <phoneticPr fontId="7"/>
  </si>
  <si>
    <t>保険料の費消・流用</t>
    <phoneticPr fontId="7"/>
  </si>
  <si>
    <t>社員代行募集・付績行為</t>
    <phoneticPr fontId="7"/>
  </si>
  <si>
    <t>無面接募集</t>
    <phoneticPr fontId="7"/>
  </si>
  <si>
    <t>代筆・代印</t>
    <phoneticPr fontId="7"/>
  </si>
  <si>
    <t>作成契約（架空契約）・名義借契約・無断契約</t>
    <phoneticPr fontId="7"/>
  </si>
  <si>
    <t>保険本来の趣旨を逸脱するような募集行為（当初から短期の中途解約を前提とした契約等）</t>
    <phoneticPr fontId="7"/>
  </si>
  <si>
    <t>収益獲得を目的に投資する資金があるか</t>
    <rPh sb="8" eb="10">
      <t>トウシ</t>
    </rPh>
    <phoneticPr fontId="7"/>
  </si>
  <si>
    <t>預金とは異なる中長期の投資商品を購入する意思はあるか</t>
    <phoneticPr fontId="7"/>
  </si>
  <si>
    <t>資産価額が運用成果に応じて変動することを承知しているか</t>
    <phoneticPr fontId="7"/>
  </si>
  <si>
    <t>職業</t>
    <phoneticPr fontId="7"/>
  </si>
  <si>
    <t>資産・収入等の財産状況</t>
    <phoneticPr fontId="7"/>
  </si>
  <si>
    <t>過去の金融商品の取引・購入経験</t>
    <phoneticPr fontId="7"/>
  </si>
  <si>
    <t>保険料原資が既に締結されている金融商品の満期金または解約返戻金である場合、当該金融商品の種類</t>
    <phoneticPr fontId="7"/>
  </si>
  <si>
    <t>加入目的</t>
    <phoneticPr fontId="7"/>
  </si>
  <si>
    <t>お客さま本位の業務運営に沿ったKPIを1項目以上設定し、ホームページ・代理店事務所等に実績を公表している</t>
    <rPh sb="1" eb="2">
      <t>キャク</t>
    </rPh>
    <phoneticPr fontId="7"/>
  </si>
  <si>
    <t>振返り結果を踏まえ、必要に応じて見直しを実施し公表する態勢を整備している</t>
    <phoneticPr fontId="7"/>
  </si>
  <si>
    <t>個人の習熟状況に応じ適宜追加指導を行っている</t>
    <phoneticPr fontId="7"/>
  </si>
  <si>
    <t>金融・保険に関する各種公的資格取得数の増加に向けた社内取組みを推進している</t>
    <rPh sb="0" eb="2">
      <t>キンユウ</t>
    </rPh>
    <rPh sb="3" eb="5">
      <t>ホケン</t>
    </rPh>
    <rPh sb="6" eb="7">
      <t>カン</t>
    </rPh>
    <rPh sb="9" eb="11">
      <t>カクシュ</t>
    </rPh>
    <rPh sb="11" eb="13">
      <t>コウテキ</t>
    </rPh>
    <rPh sb="13" eb="15">
      <t>シカク</t>
    </rPh>
    <rPh sb="15" eb="17">
      <t>シュトク</t>
    </rPh>
    <rPh sb="17" eb="18">
      <t>スウ</t>
    </rPh>
    <phoneticPr fontId="7"/>
  </si>
  <si>
    <r>
      <t xml:space="preserve">保全対応について、以下の事項を行っている
</t>
    </r>
    <r>
      <rPr>
        <sz val="11"/>
        <color rgb="FFFF0000"/>
        <rFont val="Meiryo UI"/>
        <family val="3"/>
        <charset val="128"/>
      </rPr>
      <t>※全て「1.はい」であれば達成</t>
    </r>
    <rPh sb="0" eb="2">
      <t>ホゼン</t>
    </rPh>
    <rPh sb="2" eb="4">
      <t>タイオウ</t>
    </rPh>
    <phoneticPr fontId="7"/>
  </si>
  <si>
    <t>①親族等の同席
・保険募集時に高齢者およびその家族等の同席者に対して、商品内容の説明等を実施している</t>
    <rPh sb="9" eb="11">
      <t>ホケン</t>
    </rPh>
    <rPh sb="11" eb="13">
      <t>ボシュウ</t>
    </rPh>
    <rPh sb="13" eb="14">
      <t>ジ</t>
    </rPh>
    <rPh sb="15" eb="18">
      <t>コウレイシャ</t>
    </rPh>
    <rPh sb="23" eb="25">
      <t>カゾク</t>
    </rPh>
    <rPh sb="25" eb="26">
      <t>ナド</t>
    </rPh>
    <rPh sb="27" eb="29">
      <t>ドウセキ</t>
    </rPh>
    <rPh sb="29" eb="30">
      <t>モノ</t>
    </rPh>
    <rPh sb="31" eb="32">
      <t>タイ</t>
    </rPh>
    <rPh sb="35" eb="37">
      <t>ショウヒン</t>
    </rPh>
    <rPh sb="37" eb="39">
      <t>ナイヨウ</t>
    </rPh>
    <rPh sb="40" eb="42">
      <t>セツメイ</t>
    </rPh>
    <rPh sb="42" eb="43">
      <t>ナド</t>
    </rPh>
    <rPh sb="44" eb="46">
      <t>ジッシ</t>
    </rPh>
    <phoneticPr fontId="7"/>
  </si>
  <si>
    <t>③複数回の保険募集機会の設定
・高齢者に対して、商品内容等に関して自身の意向に沿った内容であるかを検討する機会を確保する観点から、契約締結までに複数回の募集機会を設けている</t>
    <rPh sb="9" eb="11">
      <t>キカイ</t>
    </rPh>
    <rPh sb="16" eb="19">
      <t>コウレイシャ</t>
    </rPh>
    <rPh sb="20" eb="21">
      <t>タイ</t>
    </rPh>
    <rPh sb="24" eb="26">
      <t>ショウヒン</t>
    </rPh>
    <rPh sb="26" eb="28">
      <t>ナイヨウ</t>
    </rPh>
    <rPh sb="28" eb="29">
      <t>ナド</t>
    </rPh>
    <rPh sb="30" eb="31">
      <t>カン</t>
    </rPh>
    <rPh sb="33" eb="35">
      <t>ジシン</t>
    </rPh>
    <rPh sb="36" eb="38">
      <t>イコウ</t>
    </rPh>
    <rPh sb="39" eb="40">
      <t>ソ</t>
    </rPh>
    <rPh sb="42" eb="44">
      <t>ナイヨウ</t>
    </rPh>
    <rPh sb="49" eb="51">
      <t>ケントウ</t>
    </rPh>
    <rPh sb="53" eb="55">
      <t>キカイ</t>
    </rPh>
    <rPh sb="56" eb="58">
      <t>カクホ</t>
    </rPh>
    <rPh sb="60" eb="62">
      <t>カンテン</t>
    </rPh>
    <rPh sb="65" eb="67">
      <t>ケイヤク</t>
    </rPh>
    <rPh sb="67" eb="69">
      <t>テイケツ</t>
    </rPh>
    <rPh sb="72" eb="75">
      <t>フクスウカイ</t>
    </rPh>
    <rPh sb="76" eb="78">
      <t>ボシュウ</t>
    </rPh>
    <rPh sb="78" eb="80">
      <t>キカイ</t>
    </rPh>
    <rPh sb="81" eb="82">
      <t>モウ</t>
    </rPh>
    <phoneticPr fontId="7"/>
  </si>
  <si>
    <t>④保険募集を行った者以外の者による高齢者の意向に沿った商品内容等であることの確認
・保険募集を行った者以外の者が保険契約申込の受付後に高齢者に電話等を行い、高齢者の意向に沿った商品内容であることをあらためて確認している</t>
    <rPh sb="56" eb="58">
      <t>ホケン</t>
    </rPh>
    <rPh sb="58" eb="60">
      <t>ケイヤク</t>
    </rPh>
    <rPh sb="60" eb="62">
      <t>モウシコミ</t>
    </rPh>
    <rPh sb="63" eb="65">
      <t>ウケツケ</t>
    </rPh>
    <rPh sb="65" eb="66">
      <t>ゴ</t>
    </rPh>
    <rPh sb="67" eb="70">
      <t>コウレイシャ</t>
    </rPh>
    <rPh sb="71" eb="73">
      <t>デンワ</t>
    </rPh>
    <rPh sb="73" eb="74">
      <t>ナド</t>
    </rPh>
    <rPh sb="75" eb="76">
      <t>オコナ</t>
    </rPh>
    <rPh sb="78" eb="81">
      <t>コウレイシャ</t>
    </rPh>
    <rPh sb="82" eb="84">
      <t>イコウ</t>
    </rPh>
    <rPh sb="85" eb="86">
      <t>ソ</t>
    </rPh>
    <rPh sb="88" eb="90">
      <t>ショウヒン</t>
    </rPh>
    <rPh sb="90" eb="92">
      <t>ナイヨウ</t>
    </rPh>
    <rPh sb="103" eb="105">
      <t>カクニン</t>
    </rPh>
    <phoneticPr fontId="7"/>
  </si>
  <si>
    <t>⑤役席者による事前承認
・事前承認が形式的なものとならないよう、高齢者の商品内容についての理解度を把握した上で、個別・実効的な承認を行っていることに留意する</t>
    <rPh sb="13" eb="15">
      <t>ジゼン</t>
    </rPh>
    <rPh sb="15" eb="17">
      <t>ショウニン</t>
    </rPh>
    <rPh sb="18" eb="21">
      <t>ケイシキテキ</t>
    </rPh>
    <rPh sb="32" eb="35">
      <t>コウレイシャ</t>
    </rPh>
    <rPh sb="36" eb="38">
      <t>ショウヒン</t>
    </rPh>
    <rPh sb="38" eb="40">
      <t>ナイヨウ</t>
    </rPh>
    <rPh sb="45" eb="48">
      <t>リカイド</t>
    </rPh>
    <rPh sb="49" eb="51">
      <t>ハアク</t>
    </rPh>
    <rPh sb="53" eb="54">
      <t>ウエ</t>
    </rPh>
    <rPh sb="56" eb="58">
      <t>コベツ</t>
    </rPh>
    <rPh sb="59" eb="62">
      <t>ジッコウテキ</t>
    </rPh>
    <rPh sb="63" eb="65">
      <t>ショウニン</t>
    </rPh>
    <rPh sb="66" eb="67">
      <t>オコナ</t>
    </rPh>
    <rPh sb="74" eb="76">
      <t>リュウイ</t>
    </rPh>
    <phoneticPr fontId="7"/>
  </si>
  <si>
    <t>⑥申込手続き後の電話等による申込内容の確認</t>
    <phoneticPr fontId="7"/>
  </si>
  <si>
    <t>⑦会話内容等の録音による証跡管理</t>
    <phoneticPr fontId="7"/>
  </si>
  <si>
    <t>募集関連行為委託先の業務運営状況について、募集関連行為従事者としての業務範囲を逸脱していないか、お客さまの承諾を得る仕組みがあるか等、規定された項目に基づきモニタリングしている</t>
    <phoneticPr fontId="7"/>
  </si>
  <si>
    <r>
      <t xml:space="preserve">以下の事項が明文化され従業員がいつでも閲覧可能な状態になっている
</t>
    </r>
    <r>
      <rPr>
        <sz val="11"/>
        <color rgb="FFFF0000"/>
        <rFont val="Meiryo UI"/>
        <family val="3"/>
        <charset val="128"/>
      </rPr>
      <t>※全て「1.はい」であれば達成</t>
    </r>
    <r>
      <rPr>
        <sz val="11"/>
        <color theme="1"/>
        <rFont val="Meiryo UI"/>
        <family val="3"/>
        <charset val="128"/>
      </rPr>
      <t xml:space="preserve">
※特定保険契約を取扱っていない場合は「3.対象外」を選択</t>
    </r>
    <phoneticPr fontId="7"/>
  </si>
  <si>
    <t>評価申告シート</t>
    <rPh sb="2" eb="4">
      <t>シンコク</t>
    </rPh>
    <phoneticPr fontId="7"/>
  </si>
  <si>
    <t>設問</t>
    <rPh sb="0" eb="2">
      <t>セツモン</t>
    </rPh>
    <phoneticPr fontId="7"/>
  </si>
  <si>
    <t>コンプライアンス上の懸念事案の発生状況および対応結果（発生していない場合は発生していない旨の報告）について、経営層が出席する会議（コンプライアンス委員会、経営会議等）へ定期的に報告している</t>
    <phoneticPr fontId="7"/>
  </si>
  <si>
    <t>No.16またはNo.18の検証を行う主体が営業部門からの独立性を確保した担当部門・担当者である</t>
    <phoneticPr fontId="7"/>
  </si>
  <si>
    <t>代理店にて独自の募集資料を作成しないことが明文化され、従業員がいつでも閲覧可能な状態になっている</t>
    <rPh sb="21" eb="23">
      <t>メイブン</t>
    </rPh>
    <rPh sb="35" eb="37">
      <t>エツラン</t>
    </rPh>
    <rPh sb="37" eb="39">
      <t>カノウ</t>
    </rPh>
    <rPh sb="40" eb="42">
      <t>ジョウタイ</t>
    </rPh>
    <phoneticPr fontId="7"/>
  </si>
  <si>
    <t>保険会社の募集資料（パンフレット等）が適切に管理されている（管理簿等による一覧管理が行われている、期限切れ資料の廃棄が行われている）</t>
    <phoneticPr fontId="7"/>
  </si>
  <si>
    <t>継続教育制度以外に関して、テストを実施している</t>
    <rPh sb="17" eb="19">
      <t>ジッシ</t>
    </rPh>
    <phoneticPr fontId="7"/>
  </si>
  <si>
    <r>
      <rPr>
        <sz val="11"/>
        <rFont val="Meiryo UI"/>
        <family val="3"/>
        <charset val="128"/>
      </rPr>
      <t>失効（未収解除を含む）防止に向けた入金勧奨について、以下の事項を行っている</t>
    </r>
    <r>
      <rPr>
        <sz val="11"/>
        <color rgb="FFFF0000"/>
        <rFont val="Meiryo UI"/>
        <family val="3"/>
        <charset val="128"/>
      </rPr>
      <t xml:space="preserve">
※全て「1.はい」であれば達成</t>
    </r>
    <phoneticPr fontId="7"/>
  </si>
  <si>
    <r>
      <rPr>
        <sz val="11"/>
        <rFont val="Meiryo UI"/>
        <family val="3"/>
        <charset val="128"/>
      </rPr>
      <t xml:space="preserve">失効契約に対する復活勧奨について、以下の事項を行っている
</t>
    </r>
    <r>
      <rPr>
        <sz val="11"/>
        <color rgb="FFFF0000"/>
        <rFont val="Meiryo UI"/>
        <family val="3"/>
        <charset val="128"/>
      </rPr>
      <t>※全て「1.はい」であれば達成</t>
    </r>
    <phoneticPr fontId="7"/>
  </si>
  <si>
    <r>
      <t xml:space="preserve">個人情報の保護に関する法律等の法令等に則った以下項目が明文化されている
</t>
    </r>
    <r>
      <rPr>
        <sz val="11"/>
        <color rgb="FFFF0000"/>
        <rFont val="Meiryo UI"/>
        <family val="3"/>
        <charset val="128"/>
      </rPr>
      <t>※全て「1.</t>
    </r>
    <r>
      <rPr>
        <sz val="11"/>
        <color rgb="FFFF0000"/>
        <rFont val="Meiryo UI"/>
        <family val="3"/>
        <charset val="128"/>
      </rPr>
      <t>はい」であれば達成</t>
    </r>
    <rPh sb="27" eb="29">
      <t>メイブン</t>
    </rPh>
    <rPh sb="37" eb="38">
      <t>スベ</t>
    </rPh>
    <rPh sb="49" eb="51">
      <t>タッセイ</t>
    </rPh>
    <phoneticPr fontId="7"/>
  </si>
  <si>
    <t>業務上不要なソフトウェアの利用禁止</t>
    <phoneticPr fontId="7"/>
  </si>
  <si>
    <t>会社管理下に無い無線LANネットワークへの接続の禁止（セキュリティが確保されているVPN接続を用いた無線LANネットワークへの接続は会社管理下にあるとみなす）</t>
    <rPh sb="34" eb="36">
      <t>カクホ</t>
    </rPh>
    <phoneticPr fontId="7"/>
  </si>
  <si>
    <r>
      <t>OS/ソフトウェアの更新状況を本社のシステム担当部門・あるいはシステム担当者が把握・管理する仕組みが整備され、保守サポートが切れたOS/ソフトウェア</t>
    </r>
    <r>
      <rPr>
        <sz val="11"/>
        <rFont val="Meiryo UI"/>
        <family val="3"/>
        <charset val="128"/>
      </rPr>
      <t>を使用していない</t>
    </r>
    <rPh sb="35" eb="38">
      <t>タントウシャ</t>
    </rPh>
    <phoneticPr fontId="7"/>
  </si>
  <si>
    <t>ファイアウォール（必須）</t>
    <rPh sb="9" eb="11">
      <t>ヒッス</t>
    </rPh>
    <phoneticPr fontId="7"/>
  </si>
  <si>
    <t>帳簿書類の備え付け、事業報告書の作成・提出について、社内規程で作成手順・保存方法・保存年月等が明文化されている</t>
    <rPh sb="5" eb="6">
      <t>ソナ</t>
    </rPh>
    <rPh sb="7" eb="8">
      <t>ツ</t>
    </rPh>
    <rPh sb="10" eb="12">
      <t>ジギョウ</t>
    </rPh>
    <rPh sb="12" eb="15">
      <t>ホウコクショ</t>
    </rPh>
    <rPh sb="19" eb="21">
      <t>テイシュツ</t>
    </rPh>
    <rPh sb="26" eb="28">
      <t>シャナイ</t>
    </rPh>
    <rPh sb="28" eb="30">
      <t>キテイ</t>
    </rPh>
    <rPh sb="45" eb="46">
      <t>トウ</t>
    </rPh>
    <rPh sb="47" eb="49">
      <t>メイブン</t>
    </rPh>
    <rPh sb="49" eb="50">
      <t>カ</t>
    </rPh>
    <phoneticPr fontId="7"/>
  </si>
  <si>
    <t>No.</t>
    <phoneticPr fontId="7"/>
  </si>
  <si>
    <t>回答</t>
    <rPh sb="0" eb="2">
      <t>カイトウ</t>
    </rPh>
    <phoneticPr fontId="7"/>
  </si>
  <si>
    <t>詳細説明</t>
    <rPh sb="0" eb="2">
      <t>ショウサイ</t>
    </rPh>
    <rPh sb="2" eb="4">
      <t>セツメイ</t>
    </rPh>
    <phoneticPr fontId="7"/>
  </si>
  <si>
    <t>判定根拠</t>
    <phoneticPr fontId="7"/>
  </si>
  <si>
    <t>メモ</t>
    <phoneticPr fontId="7"/>
  </si>
  <si>
    <t>顧客対応</t>
  </si>
  <si>
    <t>顧客対応</t>
    <phoneticPr fontId="7"/>
  </si>
  <si>
    <t>お客さまニーズに合致した提案の実施に向けた募集に関する態勢整備</t>
    <phoneticPr fontId="7"/>
  </si>
  <si>
    <t>意向把握・確認義務</t>
    <phoneticPr fontId="7"/>
  </si>
  <si>
    <t>情報提供義務（重要事項説明）</t>
    <phoneticPr fontId="7"/>
  </si>
  <si>
    <t>情報提供義務（比較推奨販売）</t>
    <phoneticPr fontId="7"/>
  </si>
  <si>
    <t>アフターフォロー</t>
    <phoneticPr fontId="7"/>
  </si>
  <si>
    <t>個人情報保護</t>
    <phoneticPr fontId="7"/>
  </si>
  <si>
    <t>ガバナンス</t>
  </si>
  <si>
    <t>ガバナンス</t>
    <phoneticPr fontId="7"/>
  </si>
  <si>
    <t>募集人教育</t>
    <phoneticPr fontId="7"/>
  </si>
  <si>
    <t>アフターフォロー時の顧客対応態勢</t>
    <phoneticPr fontId="7"/>
  </si>
  <si>
    <t>お客さまの声・苦情管理態勢</t>
    <phoneticPr fontId="7"/>
  </si>
  <si>
    <t>顧客・契約情報管理</t>
    <phoneticPr fontId="7"/>
  </si>
  <si>
    <t>継続率</t>
    <phoneticPr fontId="7"/>
  </si>
  <si>
    <t>個人情報保護に係る態勢整備・業務運営</t>
    <phoneticPr fontId="7"/>
  </si>
  <si>
    <t>コーポレートガバナンスに関する態勢整備・業務運営</t>
    <phoneticPr fontId="7"/>
  </si>
  <si>
    <t>コンプライアンス推進態勢</t>
    <phoneticPr fontId="7"/>
  </si>
  <si>
    <t>不適切事案（含む懸念事項）への対応</t>
    <phoneticPr fontId="7"/>
  </si>
  <si>
    <t>従業員管理</t>
    <phoneticPr fontId="7"/>
  </si>
  <si>
    <t>募集時の禁止行為・著しく不適当な行為</t>
    <phoneticPr fontId="7"/>
  </si>
  <si>
    <t>特定保険契約募集に関するルール</t>
    <phoneticPr fontId="7"/>
  </si>
  <si>
    <t>高齢者募集ルール</t>
    <phoneticPr fontId="7"/>
  </si>
  <si>
    <t>お客さまの利便性向上に向けた態勢整備状況</t>
    <phoneticPr fontId="7"/>
  </si>
  <si>
    <t>早期消滅</t>
    <phoneticPr fontId="7"/>
  </si>
  <si>
    <t>募集資料等の適切な管理</t>
    <phoneticPr fontId="7"/>
  </si>
  <si>
    <t>勧誘方針・お客さま本位の業務運営に係る方針</t>
    <phoneticPr fontId="7"/>
  </si>
  <si>
    <t>アフターフォロー時の顧客対応態勢の整備</t>
    <phoneticPr fontId="7"/>
  </si>
  <si>
    <t>お褒めの言葉も含めたお客さまの声・苦情管理態勢の整備（募集時／募集時以外含む）</t>
    <phoneticPr fontId="7"/>
  </si>
  <si>
    <t>顧客情報の適切な管理</t>
    <phoneticPr fontId="7"/>
  </si>
  <si>
    <t>継続率の把握</t>
    <phoneticPr fontId="7"/>
  </si>
  <si>
    <t>個人情報保護に係る態勢の整備</t>
    <phoneticPr fontId="7"/>
  </si>
  <si>
    <t>個人情報保護に係るシステム面の整備</t>
    <phoneticPr fontId="7"/>
  </si>
  <si>
    <t>適切な業務（会社）運営</t>
    <phoneticPr fontId="7"/>
  </si>
  <si>
    <t>ディスクロージャーの適切な配備</t>
    <phoneticPr fontId="7"/>
  </si>
  <si>
    <t>自己点検・内部監査</t>
    <phoneticPr fontId="7"/>
  </si>
  <si>
    <t>業務継続計画(BCP)の策定</t>
    <phoneticPr fontId="7"/>
  </si>
  <si>
    <t>【該当社のみ】
規模が大きい特定保険募集人の対応</t>
    <phoneticPr fontId="7"/>
  </si>
  <si>
    <t>【該当社のみ】
共同募集時の対応</t>
    <phoneticPr fontId="7"/>
  </si>
  <si>
    <t>【該当社のみ】
募集関連行為委託等の対応</t>
    <phoneticPr fontId="7"/>
  </si>
  <si>
    <t>【該当社のみ】
フランチャイズ契約時の対応（フランチャイザー）</t>
    <phoneticPr fontId="7"/>
  </si>
  <si>
    <t>【該当社のみ】
フランチャイズ契約時の対応（フランチャイジー）</t>
    <phoneticPr fontId="7"/>
  </si>
  <si>
    <t>募集人管理</t>
    <phoneticPr fontId="7"/>
  </si>
  <si>
    <t>不適切事案への対応態勢の整備</t>
    <phoneticPr fontId="7"/>
  </si>
  <si>
    <t>従業員管理・従業員満足度向上に向けた取組み</t>
    <phoneticPr fontId="7"/>
  </si>
  <si>
    <t>説明が必要な事項</t>
    <rPh sb="0" eb="2">
      <t>セツメイ</t>
    </rPh>
    <rPh sb="3" eb="5">
      <t>ヒツヨウ</t>
    </rPh>
    <rPh sb="6" eb="8">
      <t>ジコウ</t>
    </rPh>
    <phoneticPr fontId="7"/>
  </si>
  <si>
    <t>実行管理の状況</t>
    <phoneticPr fontId="7"/>
  </si>
  <si>
    <t>具体取組み</t>
  </si>
  <si>
    <t>具体取組み</t>
    <phoneticPr fontId="7"/>
  </si>
  <si>
    <t>業務利用を禁止している条項や該当ページ</t>
    <phoneticPr fontId="7"/>
  </si>
  <si>
    <t>・頻度
・具体取組み</t>
    <phoneticPr fontId="7"/>
  </si>
  <si>
    <t>仕組みが確認できる該当ページ</t>
    <phoneticPr fontId="7"/>
  </si>
  <si>
    <t>具体取組み</t>
    <rPh sb="0" eb="2">
      <t>グタイ</t>
    </rPh>
    <rPh sb="2" eb="4">
      <t>トリク</t>
    </rPh>
    <phoneticPr fontId="7"/>
  </si>
  <si>
    <t>システム仕様書などの該当ページ</t>
    <phoneticPr fontId="7"/>
  </si>
  <si>
    <t>承認番号等</t>
    <rPh sb="0" eb="4">
      <t>ショウニンバンゴウ</t>
    </rPh>
    <rPh sb="4" eb="5">
      <t>トウ</t>
    </rPh>
    <phoneticPr fontId="7"/>
  </si>
  <si>
    <t>ダウンロード可能な具体的な職制等</t>
    <rPh sb="6" eb="8">
      <t>カノウ</t>
    </rPh>
    <rPh sb="9" eb="12">
      <t>グタイテキ</t>
    </rPh>
    <rPh sb="13" eb="15">
      <t>ショクセイ</t>
    </rPh>
    <rPh sb="15" eb="16">
      <t>トウ</t>
    </rPh>
    <phoneticPr fontId="7"/>
  </si>
  <si>
    <t>・頻度
・システム制御の有無（強制の有無）</t>
    <phoneticPr fontId="7"/>
  </si>
  <si>
    <t>・複雑なパスワードの詳細
・システム制御の有無（強制の有無）</t>
    <phoneticPr fontId="7"/>
  </si>
  <si>
    <t>二要素認証の詳細</t>
    <rPh sb="0" eb="5">
      <t>ニヨウソニンショウ</t>
    </rPh>
    <rPh sb="6" eb="8">
      <t>ショウサイ</t>
    </rPh>
    <phoneticPr fontId="7"/>
  </si>
  <si>
    <t>・条項や該当ページ
・具体取組み</t>
    <phoneticPr fontId="7"/>
  </si>
  <si>
    <t>記録の管理方法</t>
    <rPh sb="0" eb="2">
      <t>キロク</t>
    </rPh>
    <rPh sb="3" eb="7">
      <t>カンリホウホウ</t>
    </rPh>
    <phoneticPr fontId="7"/>
  </si>
  <si>
    <t>ウイルス対策ソフト名</t>
    <rPh sb="4" eb="6">
      <t>タイサク</t>
    </rPh>
    <rPh sb="9" eb="10">
      <t>メイ</t>
    </rPh>
    <phoneticPr fontId="7"/>
  </si>
  <si>
    <t>安全性が確保されたネットワーク接続の詳細</t>
    <rPh sb="0" eb="3">
      <t>アンゼンセイ</t>
    </rPh>
    <rPh sb="4" eb="6">
      <t>カクホ</t>
    </rPh>
    <rPh sb="15" eb="17">
      <t>セツゾク</t>
    </rPh>
    <rPh sb="18" eb="20">
      <t>ショウサイ</t>
    </rPh>
    <phoneticPr fontId="7"/>
  </si>
  <si>
    <t>管理方法</t>
    <rPh sb="0" eb="4">
      <t>カンリホウホウ</t>
    </rPh>
    <phoneticPr fontId="7"/>
  </si>
  <si>
    <t>該当するWEBサイトのURL</t>
    <phoneticPr fontId="7"/>
  </si>
  <si>
    <t>直近の決算年月</t>
    <rPh sb="0" eb="2">
      <t>チョッキン</t>
    </rPh>
    <rPh sb="3" eb="7">
      <t>ケッサンネンゲツ</t>
    </rPh>
    <phoneticPr fontId="7"/>
  </si>
  <si>
    <t>条項や該当ページ</t>
  </si>
  <si>
    <t>条項や該当ページ</t>
    <phoneticPr fontId="7"/>
  </si>
  <si>
    <t>管理媒体の名称</t>
    <rPh sb="0" eb="4">
      <t>カンリバイタイ</t>
    </rPh>
    <rPh sb="5" eb="7">
      <t>メイショウ</t>
    </rPh>
    <phoneticPr fontId="7"/>
  </si>
  <si>
    <t>頻度</t>
    <rPh sb="0" eb="2">
      <t>ヒンド</t>
    </rPh>
    <phoneticPr fontId="7"/>
  </si>
  <si>
    <t>担当者の知識・経験等（管理部門の経験が１年以上ある等）</t>
    <rPh sb="0" eb="3">
      <t>タントウシャ</t>
    </rPh>
    <rPh sb="4" eb="6">
      <t>チシキ</t>
    </rPh>
    <rPh sb="7" eb="10">
      <t>ケイケントウ</t>
    </rPh>
    <rPh sb="11" eb="15">
      <t>カンリブモン</t>
    </rPh>
    <rPh sb="16" eb="18">
      <t>ケイケン</t>
    </rPh>
    <rPh sb="20" eb="23">
      <t>ネンイジョウ</t>
    </rPh>
    <rPh sb="25" eb="26">
      <t>トウ</t>
    </rPh>
    <phoneticPr fontId="7"/>
  </si>
  <si>
    <t>自らが保険会社の委託を受けた者ではない（「所属保険会社とお客さまとの間で中立である｣等）とお客さまが誤認することを防止するための適切な措置を講じること
　・保険会社のために保険契約の締結の代理または媒介を行うという自らの立場について明示することや、自らの立場の表示等を適切に行うための措置を明文化した上で、適切にその実施状況を確認・検証する態勢を構築する等の対応が必要</t>
    <rPh sb="29" eb="30">
      <t>キャク</t>
    </rPh>
    <rPh sb="46" eb="47">
      <t>キャク</t>
    </rPh>
    <rPh sb="116" eb="118">
      <t>メイジ</t>
    </rPh>
    <rPh sb="145" eb="147">
      <t>メイブン</t>
    </rPh>
    <rPh sb="147" eb="148">
      <t>カ</t>
    </rPh>
    <rPh sb="150" eb="151">
      <t>ウエ</t>
    </rPh>
    <rPh sb="177" eb="178">
      <t>トウ</t>
    </rPh>
    <rPh sb="179" eb="181">
      <t>タイオウ</t>
    </rPh>
    <rPh sb="182" eb="184">
      <t>ヒツヨウ</t>
    </rPh>
    <phoneticPr fontId="0"/>
  </si>
  <si>
    <r>
      <t>高齢者・障がい者等に対して保全活動を行う際には、お客さまの特</t>
    </r>
    <r>
      <rPr>
        <sz val="11"/>
        <rFont val="Meiryo UI"/>
        <family val="3"/>
        <charset val="128"/>
      </rPr>
      <t>性（行為能力や意思能力に配慮したわかりやすい説明の実施等）や商品特性（特定保険契約等）等を踏まえ実施する態勢を整備している</t>
    </r>
    <rPh sb="4" eb="5">
      <t>ショウ</t>
    </rPh>
    <rPh sb="7" eb="8">
      <t>シャ</t>
    </rPh>
    <rPh sb="25" eb="26">
      <t>キャク</t>
    </rPh>
    <rPh sb="29" eb="30">
      <t>トク</t>
    </rPh>
    <rPh sb="71" eb="72">
      <t>トウ</t>
    </rPh>
    <phoneticPr fontId="19"/>
  </si>
  <si>
    <r>
      <t>高齢</t>
    </r>
    <r>
      <rPr>
        <sz val="11"/>
        <rFont val="Meiryo UI"/>
        <family val="3"/>
        <charset val="128"/>
      </rPr>
      <t>者募集</t>
    </r>
    <r>
      <rPr>
        <sz val="11"/>
        <color theme="1"/>
        <rFont val="Meiryo UI"/>
        <family val="3"/>
        <charset val="128"/>
      </rPr>
      <t>ルール（代理店が設定したルールおよび元受保険会社のルール）を遵守する態勢（高齢者チェックシートによる対応、年齢入力時のシステム上のアラート等）を整備している</t>
    </r>
    <rPh sb="3" eb="5">
      <t>ボシュウ</t>
    </rPh>
    <rPh sb="42" eb="45">
      <t>コウレイシャ</t>
    </rPh>
    <rPh sb="55" eb="57">
      <t>タイオウ</t>
    </rPh>
    <rPh sb="58" eb="60">
      <t>ネンレイ</t>
    </rPh>
    <rPh sb="60" eb="63">
      <t>ニュウリョクジ</t>
    </rPh>
    <rPh sb="68" eb="69">
      <t>ウエ</t>
    </rPh>
    <rPh sb="74" eb="75">
      <t>ナド</t>
    </rPh>
    <phoneticPr fontId="9"/>
  </si>
  <si>
    <r>
      <t>高齢</t>
    </r>
    <r>
      <rPr>
        <sz val="11"/>
        <rFont val="Meiryo UI"/>
        <family val="3"/>
        <charset val="128"/>
      </rPr>
      <t>者募集ル</t>
    </r>
    <r>
      <rPr>
        <sz val="11"/>
        <color theme="1"/>
        <rFont val="Meiryo UI"/>
        <family val="3"/>
        <charset val="128"/>
      </rPr>
      <t>ールの遵守状況について、営業部門からの独立性を確保した担当部門・担当者がモニタリングを行っている</t>
    </r>
    <rPh sb="0" eb="3">
      <t>コウレイシャ</t>
    </rPh>
    <rPh sb="3" eb="5">
      <t>ボシュウ</t>
    </rPh>
    <rPh sb="9" eb="11">
      <t>ジュンシュ</t>
    </rPh>
    <rPh sb="11" eb="13">
      <t>ジョウキョウ</t>
    </rPh>
    <rPh sb="18" eb="20">
      <t>エイギョウ</t>
    </rPh>
    <rPh sb="20" eb="22">
      <t>ブモン</t>
    </rPh>
    <rPh sb="25" eb="27">
      <t>ドクリツ</t>
    </rPh>
    <rPh sb="27" eb="28">
      <t>セイ</t>
    </rPh>
    <rPh sb="29" eb="31">
      <t>カクホ</t>
    </rPh>
    <rPh sb="33" eb="35">
      <t>タントウ</t>
    </rPh>
    <rPh sb="35" eb="37">
      <t>ブモン</t>
    </rPh>
    <rPh sb="38" eb="41">
      <t>タントウシャ</t>
    </rPh>
    <rPh sb="49" eb="50">
      <t>オコナ</t>
    </rPh>
    <phoneticPr fontId="9"/>
  </si>
  <si>
    <r>
      <t>No.7</t>
    </r>
    <r>
      <rPr>
        <sz val="11"/>
        <rFont val="Meiryo UI"/>
        <family val="3"/>
        <charset val="128"/>
      </rPr>
      <t>の検証・確認を行う主体が営業部門からの独立性を確保した担当部門・担当者である</t>
    </r>
  </si>
  <si>
    <t>直近の登記日</t>
    <rPh sb="0" eb="2">
      <t>チョッキン</t>
    </rPh>
    <rPh sb="3" eb="6">
      <t>トウキビ</t>
    </rPh>
    <phoneticPr fontId="7"/>
  </si>
  <si>
    <t>直近の見直し日</t>
    <rPh sb="0" eb="2">
      <t>チョッキン</t>
    </rPh>
    <rPh sb="3" eb="5">
      <t>ミナオ</t>
    </rPh>
    <rPh sb="6" eb="7">
      <t>ビ</t>
    </rPh>
    <phoneticPr fontId="7"/>
  </si>
  <si>
    <t>バックアップシステムのロケーション</t>
    <phoneticPr fontId="7"/>
  </si>
  <si>
    <t>直近の報告日</t>
    <rPh sb="0" eb="2">
      <t>チョッキン</t>
    </rPh>
    <rPh sb="3" eb="6">
      <t>ホウコクビ</t>
    </rPh>
    <phoneticPr fontId="7"/>
  </si>
  <si>
    <t>具体取組み（拠点の閲覧方法等）</t>
    <rPh sb="0" eb="2">
      <t>グタイ</t>
    </rPh>
    <rPh sb="2" eb="4">
      <t>トリク</t>
    </rPh>
    <rPh sb="6" eb="8">
      <t>キョテン</t>
    </rPh>
    <rPh sb="9" eb="14">
      <t>エツランホウホウトウ</t>
    </rPh>
    <phoneticPr fontId="7"/>
  </si>
  <si>
    <t>該当の条項</t>
    <rPh sb="0" eb="2">
      <t>ガイトウ</t>
    </rPh>
    <rPh sb="3" eb="5">
      <t>ジョウコウ</t>
    </rPh>
    <phoneticPr fontId="7"/>
  </si>
  <si>
    <t>・報告方法
・頻度</t>
    <rPh sb="1" eb="5">
      <t>ホウコクホウホウ</t>
    </rPh>
    <rPh sb="7" eb="9">
      <t>ヒンド</t>
    </rPh>
    <phoneticPr fontId="7"/>
  </si>
  <si>
    <t>・頻度
・具体取組み</t>
    <rPh sb="1" eb="3">
      <t>ヒンド</t>
    </rPh>
    <rPh sb="5" eb="9">
      <t>グタイトリク</t>
    </rPh>
    <phoneticPr fontId="7"/>
  </si>
  <si>
    <t>・頻度
・具体取組み</t>
    <rPh sb="1" eb="3">
      <t>ヒンド</t>
    </rPh>
    <rPh sb="5" eb="7">
      <t>グタイ</t>
    </rPh>
    <rPh sb="7" eb="9">
      <t>トリク</t>
    </rPh>
    <phoneticPr fontId="7"/>
  </si>
  <si>
    <t>報告方法</t>
    <rPh sb="0" eb="4">
      <t>ホウコクホウホウ</t>
    </rPh>
    <phoneticPr fontId="7"/>
  </si>
  <si>
    <t>徹底方法</t>
  </si>
  <si>
    <t>・条項や該当ページ
・具体取組み</t>
    <rPh sb="1" eb="3">
      <t>ジョウコウ</t>
    </rPh>
    <rPh sb="4" eb="6">
      <t>ガイトウ</t>
    </rPh>
    <rPh sb="11" eb="15">
      <t>グタイトリク</t>
    </rPh>
    <phoneticPr fontId="7"/>
  </si>
  <si>
    <t>・配置状況
・報告方法</t>
    <rPh sb="1" eb="5">
      <t>ハイチジョウキョウ</t>
    </rPh>
    <rPh sb="7" eb="11">
      <t>ホウコクホウホウ</t>
    </rPh>
    <phoneticPr fontId="7"/>
  </si>
  <si>
    <t>管理の具体的詳細</t>
    <rPh sb="0" eb="2">
      <t>カンリ</t>
    </rPh>
    <rPh sb="3" eb="8">
      <t>グタイテキショウサイ</t>
    </rPh>
    <phoneticPr fontId="7"/>
  </si>
  <si>
    <t>監査役の募集人登録の有無</t>
    <rPh sb="0" eb="3">
      <t>カンサヤク</t>
    </rPh>
    <rPh sb="4" eb="9">
      <t>ボシュウニントウロク</t>
    </rPh>
    <rPh sb="10" eb="12">
      <t>ウム</t>
    </rPh>
    <phoneticPr fontId="7"/>
  </si>
  <si>
    <t>各事務所の専任募集人の配置状況</t>
    <rPh sb="0" eb="4">
      <t>カクジムショ</t>
    </rPh>
    <rPh sb="5" eb="7">
      <t>センニン</t>
    </rPh>
    <rPh sb="7" eb="10">
      <t>ボシュウニン</t>
    </rPh>
    <rPh sb="11" eb="13">
      <t>ハイチ</t>
    </rPh>
    <rPh sb="13" eb="15">
      <t>ジョウキョウ</t>
    </rPh>
    <phoneticPr fontId="7"/>
  </si>
  <si>
    <t>高齢者対応ルール遵守態勢の詳細</t>
  </si>
  <si>
    <t>モニタリング態勢の詳細</t>
  </si>
  <si>
    <t>インフラ整備状況</t>
  </si>
  <si>
    <t>対面募集／非対面募集の選択肢の整備状況</t>
  </si>
  <si>
    <t>早期消滅契約の分析・管理・指導状況の詳細</t>
  </si>
  <si>
    <t>早期消滅契約状況および改善策の全社共有態勢の詳細</t>
  </si>
  <si>
    <t>代理店が作成した募集資料の管理状況</t>
  </si>
  <si>
    <t>保険会社の募集資料の管理状況</t>
  </si>
  <si>
    <t>確認態勢の詳細</t>
  </si>
  <si>
    <t>掲示・公表状況</t>
  </si>
  <si>
    <t>ホームページ掲載状況</t>
  </si>
  <si>
    <t>掲示状況</t>
  </si>
  <si>
    <t>No.63-2の保全対応状況確認を行う主体が、営業部門からの独立性を確保した担当部門・担当者である</t>
    <phoneticPr fontId="7"/>
  </si>
  <si>
    <t>・報告の実施状況
・報告漏れ、報告遅延の有無（有の場合は詳細も記入）</t>
  </si>
  <si>
    <t>設定したKPIの内容、実績公表状況</t>
    <phoneticPr fontId="7"/>
  </si>
  <si>
    <t>振返りおよび経営層あて報告状況</t>
    <phoneticPr fontId="7"/>
  </si>
  <si>
    <t>振返り・見直しおよび公表態勢の詳細</t>
    <phoneticPr fontId="7"/>
  </si>
  <si>
    <t>条項や該当ページ</t>
    <phoneticPr fontId="7"/>
  </si>
  <si>
    <t>継続教育制度の受講状況</t>
    <phoneticPr fontId="7"/>
  </si>
  <si>
    <t>募集人の学習環境</t>
    <phoneticPr fontId="7"/>
  </si>
  <si>
    <t>確認・指導態勢</t>
    <phoneticPr fontId="7"/>
  </si>
  <si>
    <t>収集・共有化の状況</t>
    <phoneticPr fontId="7"/>
  </si>
  <si>
    <t>年間計画</t>
    <phoneticPr fontId="7"/>
  </si>
  <si>
    <t>具体取組み</t>
    <phoneticPr fontId="7"/>
  </si>
  <si>
    <t>追加指導の状況</t>
    <phoneticPr fontId="7"/>
  </si>
  <si>
    <t/>
  </si>
  <si>
    <t>1-1</t>
  </si>
  <si>
    <t>1-1-1</t>
  </si>
  <si>
    <t>1-1-2</t>
  </si>
  <si>
    <t>1-1-3</t>
  </si>
  <si>
    <t>1-1-4</t>
  </si>
  <si>
    <t>1-2</t>
  </si>
  <si>
    <t>1-2-1</t>
  </si>
  <si>
    <t>1-2-2</t>
  </si>
  <si>
    <t>1-2-3</t>
  </si>
  <si>
    <t>1-3</t>
  </si>
  <si>
    <t>1-4</t>
  </si>
  <si>
    <t>1-5-1</t>
  </si>
  <si>
    <t>1-5-2</t>
  </si>
  <si>
    <t>1-5-3</t>
  </si>
  <si>
    <t>1-5-4</t>
  </si>
  <si>
    <t>1-5-5</t>
  </si>
  <si>
    <t>10-1</t>
  </si>
  <si>
    <t>10-1-1</t>
  </si>
  <si>
    <t>10-1-2</t>
  </si>
  <si>
    <t>10-1-3</t>
  </si>
  <si>
    <t>10-1-4</t>
  </si>
  <si>
    <t>10-2</t>
  </si>
  <si>
    <t>10-3</t>
  </si>
  <si>
    <t>10-3-1</t>
  </si>
  <si>
    <t>10-3-2</t>
  </si>
  <si>
    <t>10-3-3</t>
  </si>
  <si>
    <t>11-1</t>
  </si>
  <si>
    <t>11-2</t>
  </si>
  <si>
    <t>11-3</t>
  </si>
  <si>
    <t>11-4</t>
  </si>
  <si>
    <t>12-1</t>
  </si>
  <si>
    <t>12-2</t>
  </si>
  <si>
    <t>12-3</t>
  </si>
  <si>
    <t>14-1</t>
  </si>
  <si>
    <t>14-1-1</t>
  </si>
  <si>
    <t>14-1-2</t>
  </si>
  <si>
    <t>14-1-3</t>
  </si>
  <si>
    <t>14-2</t>
  </si>
  <si>
    <t>14-2-1</t>
  </si>
  <si>
    <t>14-2-2</t>
  </si>
  <si>
    <t>14-2-3</t>
  </si>
  <si>
    <t>14-2-4</t>
  </si>
  <si>
    <t>14-2-5</t>
  </si>
  <si>
    <t>14-2-6</t>
  </si>
  <si>
    <t>14-2-7</t>
  </si>
  <si>
    <t>14-2-8</t>
  </si>
  <si>
    <t>14-2-9</t>
  </si>
  <si>
    <t>14-2-10</t>
  </si>
  <si>
    <t>14-3</t>
  </si>
  <si>
    <t>21-1</t>
  </si>
  <si>
    <t>21-1-1</t>
  </si>
  <si>
    <t>21-1-2</t>
  </si>
  <si>
    <t>21-1-3</t>
  </si>
  <si>
    <t>21-1-4</t>
  </si>
  <si>
    <t>21-1-5</t>
  </si>
  <si>
    <t>21-1-6</t>
  </si>
  <si>
    <t>21-1-7</t>
  </si>
  <si>
    <t>21-1-8</t>
  </si>
  <si>
    <t>21-1-9</t>
  </si>
  <si>
    <t>21-1-10</t>
  </si>
  <si>
    <t>21-1-11</t>
  </si>
  <si>
    <t>21-2</t>
  </si>
  <si>
    <t>21-2-1</t>
  </si>
  <si>
    <t>21-2-2</t>
  </si>
  <si>
    <t>21-2-3</t>
  </si>
  <si>
    <t>21-2-4</t>
  </si>
  <si>
    <t>21-2-5</t>
  </si>
  <si>
    <t>21-2-6</t>
  </si>
  <si>
    <t>21-2-7</t>
  </si>
  <si>
    <t>21-3</t>
  </si>
  <si>
    <t>21-3-1</t>
  </si>
  <si>
    <t>21-3-2</t>
  </si>
  <si>
    <t>21-4</t>
  </si>
  <si>
    <t>21-5</t>
  </si>
  <si>
    <t>25-1</t>
  </si>
  <si>
    <t>25-2</t>
  </si>
  <si>
    <t>28-1</t>
  </si>
  <si>
    <t>28-1-1</t>
  </si>
  <si>
    <t>28-1-2</t>
  </si>
  <si>
    <t>28-1-3</t>
  </si>
  <si>
    <t>28-2</t>
  </si>
  <si>
    <t>28-2-1</t>
  </si>
  <si>
    <t>28-2-2</t>
  </si>
  <si>
    <t>28-3</t>
  </si>
  <si>
    <t>28-3-1</t>
  </si>
  <si>
    <t>28-3-2</t>
  </si>
  <si>
    <t>28-3-3</t>
  </si>
  <si>
    <t>28-3-4</t>
  </si>
  <si>
    <t>28-3-5</t>
  </si>
  <si>
    <t>28-3-6</t>
  </si>
  <si>
    <t>28-4</t>
  </si>
  <si>
    <t>28-5</t>
  </si>
  <si>
    <t>32-1</t>
  </si>
  <si>
    <t>32-2</t>
  </si>
  <si>
    <t>32-3</t>
  </si>
  <si>
    <t>32-4</t>
  </si>
  <si>
    <t>32-5</t>
  </si>
  <si>
    <t>32-6</t>
  </si>
  <si>
    <t>32-7</t>
  </si>
  <si>
    <t>32-8</t>
  </si>
  <si>
    <t>41-1</t>
  </si>
  <si>
    <t>41-2</t>
  </si>
  <si>
    <t>44-1</t>
  </si>
  <si>
    <t>44-2</t>
  </si>
  <si>
    <t>44-3</t>
  </si>
  <si>
    <t>44-4</t>
  </si>
  <si>
    <t>49-1</t>
  </si>
  <si>
    <t>49-2</t>
  </si>
  <si>
    <t>63-1</t>
  </si>
  <si>
    <t>63-2</t>
  </si>
  <si>
    <t>64-1</t>
  </si>
  <si>
    <t>64-2</t>
  </si>
  <si>
    <t>65-1</t>
  </si>
  <si>
    <t>65-2</t>
  </si>
  <si>
    <t>91-1</t>
  </si>
  <si>
    <t>91-2</t>
  </si>
  <si>
    <t>91-3</t>
  </si>
  <si>
    <t>91-4</t>
  </si>
  <si>
    <t>91-5</t>
  </si>
  <si>
    <t>91-6</t>
  </si>
  <si>
    <t>91-7</t>
  </si>
  <si>
    <t>91-8</t>
  </si>
  <si>
    <t>91-9</t>
  </si>
  <si>
    <t>91-10</t>
  </si>
  <si>
    <t>91-11</t>
  </si>
  <si>
    <t>91-12</t>
  </si>
  <si>
    <t>91-13</t>
  </si>
  <si>
    <t>91-14</t>
  </si>
  <si>
    <t>91-15</t>
  </si>
  <si>
    <t>91-16</t>
  </si>
  <si>
    <t>91-17</t>
  </si>
  <si>
    <t>97-1</t>
  </si>
  <si>
    <t>97-2</t>
  </si>
  <si>
    <t>98-1</t>
  </si>
  <si>
    <t>98-2</t>
  </si>
  <si>
    <t>98-3</t>
  </si>
  <si>
    <t>98-4</t>
  </si>
  <si>
    <t>109-1</t>
  </si>
  <si>
    <t>109-2</t>
  </si>
  <si>
    <t>109-3</t>
  </si>
  <si>
    <t>109-4</t>
  </si>
  <si>
    <t>111-1</t>
  </si>
  <si>
    <t>111-2</t>
  </si>
  <si>
    <t>111-3</t>
  </si>
  <si>
    <t>111-4</t>
  </si>
  <si>
    <t>111-5</t>
  </si>
  <si>
    <t>111-6</t>
  </si>
  <si>
    <t>115-1</t>
  </si>
  <si>
    <t>115-2</t>
  </si>
  <si>
    <t>115-3</t>
  </si>
  <si>
    <t>122-1</t>
  </si>
  <si>
    <t>122-2</t>
  </si>
  <si>
    <t>122-3</t>
  </si>
  <si>
    <t>122-4</t>
  </si>
  <si>
    <t>123-1</t>
  </si>
  <si>
    <t>123-2</t>
  </si>
  <si>
    <t>124-1</t>
  </si>
  <si>
    <t>124-2</t>
  </si>
  <si>
    <t>124-3</t>
  </si>
  <si>
    <t>124-4</t>
  </si>
  <si>
    <t>124-5</t>
  </si>
  <si>
    <t>148-1</t>
  </si>
  <si>
    <t>148-2</t>
  </si>
  <si>
    <t>148-3</t>
  </si>
  <si>
    <t>149-1</t>
  </si>
  <si>
    <t>149-2</t>
  </si>
  <si>
    <t>150-1</t>
  </si>
  <si>
    <t>150-2</t>
  </si>
  <si>
    <t>150-3</t>
  </si>
  <si>
    <t>150-4</t>
  </si>
  <si>
    <t>150-5</t>
  </si>
  <si>
    <t>152-1</t>
  </si>
  <si>
    <t>152-2</t>
  </si>
  <si>
    <t>152-3</t>
  </si>
  <si>
    <t>153-1</t>
  </si>
  <si>
    <t>153-2</t>
  </si>
  <si>
    <t>153-3</t>
  </si>
  <si>
    <t>153-4</t>
  </si>
  <si>
    <t>153-5</t>
  </si>
  <si>
    <t>研修等の実施状況</t>
  </si>
  <si>
    <t>保全対応態勢の詳細</t>
  </si>
  <si>
    <t>対応態勢の詳細</t>
  </si>
  <si>
    <t>高齢者・障がい者等対応態勢の詳細</t>
    <rPh sb="0" eb="3">
      <t>コウレイシャ</t>
    </rPh>
    <rPh sb="4" eb="5">
      <t>ショウ</t>
    </rPh>
    <rPh sb="7" eb="8">
      <t>シャ</t>
    </rPh>
    <rPh sb="8" eb="9">
      <t>ナド</t>
    </rPh>
    <phoneticPr fontId="0"/>
  </si>
  <si>
    <t>・条項や該当ページ
・担当部署名
・担当者の人数（兼務可）</t>
    <rPh sb="11" eb="16">
      <t>タントウブショメイ</t>
    </rPh>
    <rPh sb="18" eb="21">
      <t>タントウシャ</t>
    </rPh>
    <rPh sb="22" eb="24">
      <t>ニンズウ</t>
    </rPh>
    <rPh sb="25" eb="27">
      <t>ケンム</t>
    </rPh>
    <rPh sb="27" eb="28">
      <t>カ</t>
    </rPh>
    <phoneticPr fontId="0"/>
  </si>
  <si>
    <t>・経営層への報告方法
・保険会社への報告方法</t>
    <rPh sb="1" eb="4">
      <t>ケイエイソウ</t>
    </rPh>
    <rPh sb="6" eb="10">
      <t>ホウコクホウホウ</t>
    </rPh>
    <rPh sb="12" eb="16">
      <t>ホケンガイシャ</t>
    </rPh>
    <rPh sb="18" eb="22">
      <t>ホウコクホウホウ</t>
    </rPh>
    <phoneticPr fontId="0"/>
  </si>
  <si>
    <t>該当の条項</t>
    <rPh sb="0" eb="2">
      <t>ガイトウ</t>
    </rPh>
    <rPh sb="3" eb="5">
      <t>ジョウコウ</t>
    </rPh>
    <phoneticPr fontId="0"/>
  </si>
  <si>
    <t>経営層が出席する会議の頻度</t>
    <rPh sb="0" eb="3">
      <t>ケイエイソウ</t>
    </rPh>
    <rPh sb="4" eb="6">
      <t>シュッセキ</t>
    </rPh>
    <rPh sb="8" eb="10">
      <t>カイギ</t>
    </rPh>
    <rPh sb="11" eb="13">
      <t>ヒンド</t>
    </rPh>
    <phoneticPr fontId="0"/>
  </si>
  <si>
    <t>・条項や該当ページ
・具体取組み</t>
    <rPh sb="1" eb="3">
      <t>ジョウコウ</t>
    </rPh>
    <rPh sb="4" eb="6">
      <t>ガイトウ</t>
    </rPh>
    <rPh sb="11" eb="15">
      <t>グタイトリク</t>
    </rPh>
    <phoneticPr fontId="0"/>
  </si>
  <si>
    <t>・取得勧奨の具体取組み
・前年度における全員の取得状況</t>
  </si>
  <si>
    <t>前年度における全従業員の受診状況</t>
  </si>
  <si>
    <t>規程の名称</t>
    <rPh sb="0" eb="2">
      <t>キテイ</t>
    </rPh>
    <rPh sb="3" eb="5">
      <t>メイショウ</t>
    </rPh>
    <phoneticPr fontId="0"/>
  </si>
  <si>
    <t>全事業場での締結状況</t>
    <rPh sb="0" eb="4">
      <t>ゼンジギョウバ</t>
    </rPh>
    <rPh sb="6" eb="10">
      <t>テイケツジョウキョウ</t>
    </rPh>
    <phoneticPr fontId="0"/>
  </si>
  <si>
    <t>周知方法</t>
    <rPh sb="0" eb="4">
      <t>シュウチホウホウ</t>
    </rPh>
    <phoneticPr fontId="0"/>
  </si>
  <si>
    <t>苦情管理態勢の詳細</t>
  </si>
  <si>
    <t>苦情の経営層あて報告状況および社内共有化・再発防止策実施状況</t>
  </si>
  <si>
    <t>経営層の改善状況確認態勢詳細</t>
  </si>
  <si>
    <t>対応窓口設置状況</t>
  </si>
  <si>
    <t>感謝の声管理態勢の詳細、および業務反映態勢の詳細</t>
  </si>
  <si>
    <t>経営層含むお客さまの声社内共有化の詳細</t>
    <rPh sb="0" eb="3">
      <t>ケイエイソウ</t>
    </rPh>
    <rPh sb="3" eb="4">
      <t>フク</t>
    </rPh>
    <phoneticPr fontId="0"/>
  </si>
  <si>
    <t>お客さまの声を能動的に収集する仕組み詳細</t>
    <rPh sb="7" eb="10">
      <t>ノウドウテキ</t>
    </rPh>
    <phoneticPr fontId="0"/>
  </si>
  <si>
    <t>お客さまの声の社内共有化、および業務反映態勢詳細</t>
  </si>
  <si>
    <t>顧客情報管理態勢の詳細</t>
  </si>
  <si>
    <t>保有契約管理態勢の詳細</t>
  </si>
  <si>
    <t>継続率の把握・分析・改善策実施状況詳細</t>
  </si>
  <si>
    <t>公表方法</t>
  </si>
  <si>
    <t>非開示契約を締結している事実</t>
  </si>
  <si>
    <t>個人データ管理責任者
個人データ管理者</t>
  </si>
  <si>
    <t>管理状況、頻度</t>
    <rPh sb="0" eb="2">
      <t>カンリ</t>
    </rPh>
    <rPh sb="2" eb="4">
      <t>ジョウキョウ</t>
    </rPh>
    <phoneticPr fontId="0"/>
  </si>
  <si>
    <t>管理媒体
保存期間</t>
  </si>
  <si>
    <t>管理媒体</t>
  </si>
  <si>
    <t>選定基準</t>
  </si>
  <si>
    <t>管理方法
委託先からの報告頻度</t>
  </si>
  <si>
    <t>頻度
具体取組み</t>
  </si>
  <si>
    <t>意向の記録・管理態勢の詳細</t>
    <rPh sb="0" eb="2">
      <t>イコウ</t>
    </rPh>
    <rPh sb="3" eb="5">
      <t>キロク</t>
    </rPh>
    <rPh sb="6" eb="8">
      <t>カンリ</t>
    </rPh>
    <rPh sb="8" eb="10">
      <t>タイセイ</t>
    </rPh>
    <rPh sb="11" eb="13">
      <t>ショウサイ</t>
    </rPh>
    <phoneticPr fontId="12"/>
  </si>
  <si>
    <t>徹底方法</t>
    <rPh sb="0" eb="2">
      <t>テッテイ</t>
    </rPh>
    <rPh sb="2" eb="4">
      <t>ホウホウ</t>
    </rPh>
    <phoneticPr fontId="12"/>
  </si>
  <si>
    <t>プロセスの記録・管理態勢の詳細</t>
    <rPh sb="5" eb="7">
      <t>キロク</t>
    </rPh>
    <rPh sb="8" eb="10">
      <t>カンリ</t>
    </rPh>
    <rPh sb="10" eb="12">
      <t>タイセイ</t>
    </rPh>
    <rPh sb="13" eb="15">
      <t>ショウサイ</t>
    </rPh>
    <phoneticPr fontId="12"/>
  </si>
  <si>
    <t>検証・確認態勢の詳細</t>
    <rPh sb="0" eb="2">
      <t>ケンショウ</t>
    </rPh>
    <rPh sb="3" eb="5">
      <t>カクニン</t>
    </rPh>
    <rPh sb="5" eb="7">
      <t>タイセイ</t>
    </rPh>
    <rPh sb="8" eb="10">
      <t>ショウサイ</t>
    </rPh>
    <phoneticPr fontId="12"/>
  </si>
  <si>
    <t>お客さまあて明示方法</t>
    <rPh sb="6" eb="8">
      <t>メイジ</t>
    </rPh>
    <rPh sb="8" eb="10">
      <t>ホウホウ</t>
    </rPh>
    <phoneticPr fontId="12"/>
  </si>
  <si>
    <t>交付・情報提供の実施状況</t>
    <rPh sb="0" eb="2">
      <t>コウフ</t>
    </rPh>
    <rPh sb="3" eb="5">
      <t>ジョウホウ</t>
    </rPh>
    <rPh sb="5" eb="7">
      <t>テイキョウ</t>
    </rPh>
    <rPh sb="8" eb="10">
      <t>ジッシ</t>
    </rPh>
    <rPh sb="10" eb="12">
      <t>ジョウキョウ</t>
    </rPh>
    <phoneticPr fontId="12"/>
  </si>
  <si>
    <t>口頭説明の実施状況</t>
    <rPh sb="0" eb="2">
      <t>コウトウ</t>
    </rPh>
    <rPh sb="2" eb="4">
      <t>セツメイ</t>
    </rPh>
    <rPh sb="5" eb="7">
      <t>ジッシ</t>
    </rPh>
    <rPh sb="7" eb="9">
      <t>ジョウキョウ</t>
    </rPh>
    <phoneticPr fontId="12"/>
  </si>
  <si>
    <t>十分な時間確保の状況</t>
    <rPh sb="0" eb="2">
      <t>ジュウブン</t>
    </rPh>
    <rPh sb="3" eb="5">
      <t>ジカン</t>
    </rPh>
    <rPh sb="5" eb="7">
      <t>カクホ</t>
    </rPh>
    <rPh sb="8" eb="10">
      <t>ジョウキョウ</t>
    </rPh>
    <phoneticPr fontId="12"/>
  </si>
  <si>
    <t>お客さまあて実施状況および記録状況の詳細</t>
    <rPh sb="6" eb="8">
      <t>ジッシ</t>
    </rPh>
    <rPh sb="8" eb="10">
      <t>ジョウキョウ</t>
    </rPh>
    <rPh sb="13" eb="15">
      <t>キロク</t>
    </rPh>
    <rPh sb="15" eb="17">
      <t>ジョウキョウ</t>
    </rPh>
    <rPh sb="18" eb="20">
      <t>ショウサイ</t>
    </rPh>
    <phoneticPr fontId="12"/>
  </si>
  <si>
    <t>確認・検証態勢の詳細</t>
    <rPh sb="0" eb="2">
      <t>カクニン</t>
    </rPh>
    <rPh sb="3" eb="5">
      <t>ケンショウ</t>
    </rPh>
    <rPh sb="5" eb="7">
      <t>タイセイ</t>
    </rPh>
    <rPh sb="8" eb="10">
      <t>ショウサイ</t>
    </rPh>
    <phoneticPr fontId="12"/>
  </si>
  <si>
    <t>施策の確認態勢の詳細</t>
    <rPh sb="0" eb="2">
      <t>シサク</t>
    </rPh>
    <rPh sb="3" eb="5">
      <t>カクニン</t>
    </rPh>
    <rPh sb="5" eb="7">
      <t>タイセイ</t>
    </rPh>
    <rPh sb="8" eb="10">
      <t>ショウサイ</t>
    </rPh>
    <phoneticPr fontId="12"/>
  </si>
  <si>
    <t>自己・特定契約の確認態勢の詳細</t>
    <rPh sb="0" eb="2">
      <t>ジコ</t>
    </rPh>
    <rPh sb="3" eb="5">
      <t>トクテイ</t>
    </rPh>
    <rPh sb="5" eb="7">
      <t>ケイヤク</t>
    </rPh>
    <rPh sb="8" eb="10">
      <t>カクニン</t>
    </rPh>
    <rPh sb="10" eb="12">
      <t>タイセイ</t>
    </rPh>
    <rPh sb="13" eb="15">
      <t>ショウサイ</t>
    </rPh>
    <phoneticPr fontId="12"/>
  </si>
  <si>
    <t>構成員契約規制対象商品の申込受付を防ぐ態勢の詳細</t>
    <rPh sb="0" eb="3">
      <t>コウセイイン</t>
    </rPh>
    <rPh sb="3" eb="5">
      <t>ケイヤク</t>
    </rPh>
    <rPh sb="5" eb="7">
      <t>キセイ</t>
    </rPh>
    <rPh sb="7" eb="9">
      <t>タイショウ</t>
    </rPh>
    <rPh sb="9" eb="11">
      <t>ショウヒン</t>
    </rPh>
    <rPh sb="12" eb="14">
      <t>モウシコミ</t>
    </rPh>
    <rPh sb="14" eb="16">
      <t>ウケツケ</t>
    </rPh>
    <rPh sb="17" eb="18">
      <t>フセ</t>
    </rPh>
    <rPh sb="19" eb="21">
      <t>タイセイ</t>
    </rPh>
    <rPh sb="22" eb="24">
      <t>ショウサイ</t>
    </rPh>
    <phoneticPr fontId="12"/>
  </si>
  <si>
    <t>条項や該当ページ</t>
    <rPh sb="0" eb="2">
      <t>ジョウコウ</t>
    </rPh>
    <rPh sb="3" eb="5">
      <t>ガイトウ</t>
    </rPh>
    <phoneticPr fontId="12"/>
  </si>
  <si>
    <t>教育の実施状況</t>
    <rPh sb="0" eb="2">
      <t>キョウイク</t>
    </rPh>
    <rPh sb="3" eb="5">
      <t>ジッシ</t>
    </rPh>
    <rPh sb="5" eb="7">
      <t>ジョウキョウ</t>
    </rPh>
    <phoneticPr fontId="7"/>
  </si>
  <si>
    <t>具体取組み</t>
    <rPh sb="0" eb="2">
      <t>グタイ</t>
    </rPh>
    <phoneticPr fontId="12"/>
  </si>
  <si>
    <t>具体取組み</t>
    <rPh sb="0" eb="2">
      <t>グタイ</t>
    </rPh>
    <rPh sb="2" eb="3">
      <t>ト</t>
    </rPh>
    <rPh sb="3" eb="4">
      <t>ク</t>
    </rPh>
    <phoneticPr fontId="12"/>
  </si>
  <si>
    <t>情報提供態勢の詳細</t>
    <rPh sb="0" eb="2">
      <t>ジョウホウ</t>
    </rPh>
    <rPh sb="2" eb="4">
      <t>テイキョウ</t>
    </rPh>
    <rPh sb="4" eb="6">
      <t>タイセイ</t>
    </rPh>
    <rPh sb="7" eb="9">
      <t>ショウサイ</t>
    </rPh>
    <phoneticPr fontId="7"/>
  </si>
  <si>
    <t>当初意向と最終意向の比較（振返り）について、当初意向に係る推定の確度を補うためにもお客さま自身が意向の比較を確実に行うことができるよう工夫すること
　・例えば推定した意向以外の意向の有無を確認することもできる「振返り用のチェックシート」を同封することや、意向が相違した場合等にお客さまが照会できるようにする等の工夫を講じること</t>
    <rPh sb="42" eb="43">
      <t>キャク</t>
    </rPh>
    <rPh sb="105" eb="107">
      <t>フリカエ</t>
    </rPh>
    <rPh sb="139" eb="140">
      <t>キャク</t>
    </rPh>
    <rPh sb="153" eb="154">
      <t>トウ</t>
    </rPh>
    <phoneticPr fontId="7"/>
  </si>
  <si>
    <t>②複数人の保険募集人による保険募集
・2名以上の保険募集人により訪問等のうえ、商品内容の説明等を実施し、説明者ではない保険募集人が、高齢者の言動や態度を観察し、商品内容の理解度を確認する等の丁寧な対応を行っている</t>
    <rPh sb="20" eb="23">
      <t>メイイジョウ</t>
    </rPh>
    <rPh sb="24" eb="26">
      <t>ホケン</t>
    </rPh>
    <rPh sb="26" eb="28">
      <t>ボシュウ</t>
    </rPh>
    <rPh sb="28" eb="29">
      <t>ニン</t>
    </rPh>
    <rPh sb="32" eb="34">
      <t>ホウモン</t>
    </rPh>
    <rPh sb="34" eb="35">
      <t>ナド</t>
    </rPh>
    <rPh sb="39" eb="41">
      <t>ショウヒン</t>
    </rPh>
    <rPh sb="41" eb="43">
      <t>ナイヨウ</t>
    </rPh>
    <rPh sb="44" eb="46">
      <t>セツメイ</t>
    </rPh>
    <rPh sb="46" eb="47">
      <t>ナド</t>
    </rPh>
    <rPh sb="48" eb="50">
      <t>ジッシ</t>
    </rPh>
    <rPh sb="52" eb="55">
      <t>セツメイシャ</t>
    </rPh>
    <rPh sb="59" eb="61">
      <t>ホケン</t>
    </rPh>
    <rPh sb="61" eb="63">
      <t>ボシュウ</t>
    </rPh>
    <rPh sb="63" eb="64">
      <t>ニン</t>
    </rPh>
    <rPh sb="66" eb="69">
      <t>コウレイシャ</t>
    </rPh>
    <rPh sb="70" eb="72">
      <t>ゲンドウ</t>
    </rPh>
    <rPh sb="73" eb="75">
      <t>タイド</t>
    </rPh>
    <rPh sb="76" eb="78">
      <t>カンサツ</t>
    </rPh>
    <rPh sb="80" eb="82">
      <t>ショウヒン</t>
    </rPh>
    <rPh sb="82" eb="84">
      <t>ナイヨウ</t>
    </rPh>
    <rPh sb="85" eb="88">
      <t>リカイド</t>
    </rPh>
    <rPh sb="89" eb="91">
      <t>カクニン</t>
    </rPh>
    <rPh sb="93" eb="94">
      <t>ナド</t>
    </rPh>
    <rPh sb="95" eb="97">
      <t>テイネイ</t>
    </rPh>
    <rPh sb="98" eb="100">
      <t>タイオウ</t>
    </rPh>
    <rPh sb="101" eb="102">
      <t>オコナ</t>
    </rPh>
    <phoneticPr fontId="7"/>
  </si>
  <si>
    <t>▼選択</t>
  </si>
  <si>
    <t>○</t>
  </si>
  <si>
    <t>×</t>
  </si>
  <si>
    <t>対象</t>
    <rPh sb="0" eb="2">
      <t>タイショウ</t>
    </rPh>
    <phoneticPr fontId="7"/>
  </si>
  <si>
    <t>対象外</t>
    <rPh sb="0" eb="3">
      <t>タイショウガイ</t>
    </rPh>
    <phoneticPr fontId="7"/>
  </si>
  <si>
    <t>▼選択</t>
    <phoneticPr fontId="7"/>
  </si>
  <si>
    <t>＜内部監査に関する設問＞</t>
    <rPh sb="1" eb="5">
      <t>ナイブカンサ</t>
    </rPh>
    <rPh sb="6" eb="7">
      <t>カン</t>
    </rPh>
    <rPh sb="9" eb="11">
      <t>セツモン</t>
    </rPh>
    <phoneticPr fontId="7"/>
  </si>
  <si>
    <t>1.はい</t>
  </si>
  <si>
    <t>2.いいえ</t>
  </si>
  <si>
    <t>－</t>
    <phoneticPr fontId="7"/>
  </si>
  <si>
    <t>△</t>
    <phoneticPr fontId="7"/>
  </si>
  <si>
    <t>□</t>
    <phoneticPr fontId="7"/>
  </si>
  <si>
    <t>3.対象外</t>
    <phoneticPr fontId="7"/>
  </si>
  <si>
    <t>3.対象外</t>
    <rPh sb="2" eb="5">
      <t>タイショウガイ</t>
    </rPh>
    <phoneticPr fontId="7"/>
  </si>
  <si>
    <t>規模が大きい特定保険募集人に該当する代理店のみ対象</t>
    <rPh sb="0" eb="2">
      <t>キボ</t>
    </rPh>
    <rPh sb="3" eb="4">
      <t>オオ</t>
    </rPh>
    <rPh sb="6" eb="13">
      <t>トクテイホケンボシュウニン</t>
    </rPh>
    <rPh sb="14" eb="16">
      <t>ガイトウ</t>
    </rPh>
    <rPh sb="18" eb="21">
      <t>ダイリテン</t>
    </rPh>
    <rPh sb="23" eb="25">
      <t>タイショウ</t>
    </rPh>
    <phoneticPr fontId="7"/>
  </si>
  <si>
    <t>共同募集を取り扱う代理店のみ対象</t>
    <rPh sb="0" eb="4">
      <t>キョウドウボシュウ</t>
    </rPh>
    <rPh sb="5" eb="6">
      <t>ト</t>
    </rPh>
    <rPh sb="7" eb="8">
      <t>アツカ</t>
    </rPh>
    <rPh sb="9" eb="12">
      <t>ダイリテン</t>
    </rPh>
    <rPh sb="14" eb="16">
      <t>タイショウ</t>
    </rPh>
    <phoneticPr fontId="7"/>
  </si>
  <si>
    <r>
      <rPr>
        <sz val="11"/>
        <rFont val="Meiryo UI"/>
        <family val="3"/>
        <charset val="128"/>
      </rPr>
      <t>募集関連行為の第三者への委託にあたり、以下の事項を行っている</t>
    </r>
    <r>
      <rPr>
        <sz val="11"/>
        <color rgb="FFFF0000"/>
        <rFont val="Meiryo UI"/>
        <family val="3"/>
        <charset val="128"/>
      </rPr>
      <t xml:space="preserve">
※全て「1.はい」であれば達成</t>
    </r>
    <r>
      <rPr>
        <sz val="11"/>
        <color theme="1"/>
        <rFont val="游ゴシック"/>
        <family val="2"/>
        <charset val="128"/>
        <scheme val="minor"/>
      </rPr>
      <t/>
    </r>
    <rPh sb="7" eb="10">
      <t>ダイサンシャ</t>
    </rPh>
    <rPh sb="12" eb="14">
      <t>イタク</t>
    </rPh>
    <phoneticPr fontId="7"/>
  </si>
  <si>
    <t>募集関連行為委託等を取り扱う代理店のみ対象</t>
    <rPh sb="0" eb="6">
      <t>ボシュウカンレンコウイ</t>
    </rPh>
    <rPh sb="6" eb="8">
      <t>イタク</t>
    </rPh>
    <rPh sb="8" eb="9">
      <t>トウ</t>
    </rPh>
    <rPh sb="10" eb="11">
      <t>ト</t>
    </rPh>
    <rPh sb="12" eb="13">
      <t>アツカ</t>
    </rPh>
    <rPh sb="14" eb="17">
      <t>ダイリテン</t>
    </rPh>
    <rPh sb="19" eb="21">
      <t>タイショウ</t>
    </rPh>
    <phoneticPr fontId="7"/>
  </si>
  <si>
    <r>
      <rPr>
        <sz val="11"/>
        <rFont val="Meiryo UI"/>
        <family val="3"/>
        <charset val="128"/>
      </rPr>
      <t>募集関連行為委託先の取組み状況についてのモニタリングについて、以下の事項を行っている</t>
    </r>
    <r>
      <rPr>
        <strike/>
        <sz val="11"/>
        <color rgb="FFFF0000"/>
        <rFont val="Meiryo UI"/>
        <family val="3"/>
        <charset val="128"/>
      </rPr>
      <t xml:space="preserve">
</t>
    </r>
    <r>
      <rPr>
        <sz val="11"/>
        <color rgb="FFFF0000"/>
        <rFont val="Meiryo UI"/>
        <family val="3"/>
        <charset val="128"/>
      </rPr>
      <t>※全て「1.はい」であれば達成</t>
    </r>
    <r>
      <rPr>
        <sz val="11"/>
        <color theme="1"/>
        <rFont val="游ゴシック"/>
        <family val="2"/>
        <charset val="128"/>
        <scheme val="minor"/>
      </rPr>
      <t/>
    </r>
    <phoneticPr fontId="7"/>
  </si>
  <si>
    <t>確認者</t>
    <rPh sb="0" eb="3">
      <t>カクニンシャ</t>
    </rPh>
    <phoneticPr fontId="7"/>
  </si>
  <si>
    <t>調査担当者</t>
    <rPh sb="0" eb="2">
      <t>チョウサ</t>
    </rPh>
    <rPh sb="2" eb="5">
      <t>タントウシャ</t>
    </rPh>
    <phoneticPr fontId="7"/>
  </si>
  <si>
    <t>統括担当</t>
    <rPh sb="0" eb="4">
      <t>トウカツタントウ</t>
    </rPh>
    <phoneticPr fontId="7"/>
  </si>
  <si>
    <t>上記の設問に当てはまらない貴社の取組み（お客さまへアピールしたい取組み）があれば記載（取組みがある場合、「1.はい」を選択の上、詳細説明欄に具体取組みを記載。取組みがない場合は「2.いいえ」を選択）</t>
    <phoneticPr fontId="7"/>
  </si>
  <si>
    <t>応用
項目</t>
    <phoneticPr fontId="7"/>
  </si>
  <si>
    <t>応用
項目</t>
    <rPh sb="0" eb="2">
      <t>オウヨウ</t>
    </rPh>
    <rPh sb="3" eb="5">
      <t>コウモク</t>
    </rPh>
    <phoneticPr fontId="7"/>
  </si>
  <si>
    <t>個人情報保護に関し、実施すべき事項（設問No.91～125の内容）を全従業員に徹底（年１回以上の研修実施等）している</t>
    <rPh sb="0" eb="4">
      <t>コジンジョウホウ</t>
    </rPh>
    <rPh sb="4" eb="6">
      <t>ホゴ</t>
    </rPh>
    <rPh sb="7" eb="8">
      <t>カン</t>
    </rPh>
    <rPh sb="10" eb="12">
      <t>ジッシ</t>
    </rPh>
    <rPh sb="15" eb="17">
      <t>ジコウ</t>
    </rPh>
    <rPh sb="39" eb="41">
      <t>テッテイ</t>
    </rPh>
    <phoneticPr fontId="7"/>
  </si>
  <si>
    <t>業務管理責任者および部署の職務内容・権限が明文化されている</t>
    <rPh sb="21" eb="23">
      <t>メイブン</t>
    </rPh>
    <rPh sb="23" eb="24">
      <t>カ</t>
    </rPh>
    <phoneticPr fontId="7"/>
  </si>
  <si>
    <t>教育責任者および部署の職務内容・権限が明文化されている</t>
    <rPh sb="19" eb="21">
      <t>メイブン</t>
    </rPh>
    <phoneticPr fontId="7"/>
  </si>
  <si>
    <t>A</t>
    <phoneticPr fontId="7"/>
  </si>
  <si>
    <t>B</t>
    <phoneticPr fontId="7"/>
  </si>
  <si>
    <t>C</t>
    <phoneticPr fontId="7"/>
  </si>
  <si>
    <t>・頻度
・経営層への報告方法</t>
    <rPh sb="1" eb="3">
      <t>ヒンド</t>
    </rPh>
    <rPh sb="5" eb="8">
      <t>ケイエイソウ</t>
    </rPh>
    <rPh sb="10" eb="14">
      <t>ホウコクホウホウ</t>
    </rPh>
    <phoneticPr fontId="7"/>
  </si>
  <si>
    <t>1-5</t>
    <phoneticPr fontId="7"/>
  </si>
  <si>
    <t>①EX</t>
    <phoneticPr fontId="7"/>
  </si>
  <si>
    <t>②EX</t>
    <phoneticPr fontId="7"/>
  </si>
  <si>
    <t>③EX</t>
    <phoneticPr fontId="7"/>
  </si>
  <si>
    <t>④EX</t>
    <phoneticPr fontId="7"/>
  </si>
  <si>
    <t>⑤EX</t>
    <phoneticPr fontId="7"/>
  </si>
  <si>
    <t>⑥EX</t>
    <phoneticPr fontId="7"/>
  </si>
  <si>
    <t>⑦EX</t>
    <phoneticPr fontId="7"/>
  </si>
  <si>
    <t>⑧EX</t>
    <phoneticPr fontId="7"/>
  </si>
  <si>
    <t>⑨EX</t>
    <phoneticPr fontId="7"/>
  </si>
  <si>
    <t>⑩EX</t>
    <phoneticPr fontId="7"/>
  </si>
  <si>
    <t>⑪EX</t>
    <phoneticPr fontId="7"/>
  </si>
  <si>
    <t>⑫EX</t>
    <phoneticPr fontId="7"/>
  </si>
  <si>
    <t>⑬EX</t>
    <phoneticPr fontId="7"/>
  </si>
  <si>
    <t>⑭EX</t>
    <phoneticPr fontId="7"/>
  </si>
  <si>
    <t>⑮EX</t>
    <phoneticPr fontId="7"/>
  </si>
  <si>
    <t>⑯EX</t>
    <phoneticPr fontId="7"/>
  </si>
  <si>
    <t>⑰EX</t>
    <phoneticPr fontId="7"/>
  </si>
  <si>
    <t>⑱EX</t>
    <phoneticPr fontId="7"/>
  </si>
  <si>
    <t>⑲EX</t>
    <phoneticPr fontId="7"/>
  </si>
  <si>
    <t>⑳EX</t>
    <phoneticPr fontId="7"/>
  </si>
  <si>
    <t>㉑EX</t>
    <phoneticPr fontId="7"/>
  </si>
  <si>
    <t>㉒EX</t>
    <phoneticPr fontId="7"/>
  </si>
  <si>
    <t>㉓EX</t>
    <phoneticPr fontId="7"/>
  </si>
  <si>
    <t>㉔EX</t>
    <phoneticPr fontId="7"/>
  </si>
  <si>
    <t>㉕EX</t>
    <phoneticPr fontId="7"/>
  </si>
  <si>
    <t>㉖EX</t>
    <phoneticPr fontId="7"/>
  </si>
  <si>
    <t>㉗EX</t>
    <phoneticPr fontId="7"/>
  </si>
  <si>
    <t>㉘EX</t>
    <phoneticPr fontId="7"/>
  </si>
  <si>
    <t>㉙EX</t>
    <phoneticPr fontId="7"/>
  </si>
  <si>
    <t>㉚EX</t>
    <phoneticPr fontId="7"/>
  </si>
  <si>
    <t>判定結果の入力規則</t>
    <rPh sb="0" eb="2">
      <t>ハンテイ</t>
    </rPh>
    <rPh sb="2" eb="4">
      <t>ケッカ</t>
    </rPh>
    <rPh sb="5" eb="7">
      <t>ニュウリョク</t>
    </rPh>
    <rPh sb="7" eb="9">
      <t>キソク</t>
    </rPh>
    <phoneticPr fontId="7"/>
  </si>
  <si>
    <t>判定者</t>
    <rPh sb="0" eb="3">
      <t>ハンテイシャ</t>
    </rPh>
    <phoneticPr fontId="7"/>
  </si>
  <si>
    <t>＜回答にあたってご留意いただきたい事項＞</t>
    <rPh sb="1" eb="3">
      <t>カイトウ</t>
    </rPh>
    <rPh sb="9" eb="11">
      <t>リュウイ</t>
    </rPh>
    <rPh sb="17" eb="19">
      <t>ジコウ</t>
    </rPh>
    <phoneticPr fontId="17"/>
  </si>
  <si>
    <t>＜評価申告シートの回答方法＞</t>
    <rPh sb="1" eb="3">
      <t>ヒョウカ</t>
    </rPh>
    <rPh sb="3" eb="5">
      <t>シンコク</t>
    </rPh>
    <rPh sb="9" eb="11">
      <t>カイトウ</t>
    </rPh>
    <rPh sb="11" eb="13">
      <t>ホウホウ</t>
    </rPh>
    <phoneticPr fontId="7"/>
  </si>
  <si>
    <t>回答選択肢の入力規則</t>
    <rPh sb="0" eb="2">
      <t>カイトウ</t>
    </rPh>
    <rPh sb="2" eb="5">
      <t>センタクシ</t>
    </rPh>
    <rPh sb="6" eb="8">
      <t>ニュウリョク</t>
    </rPh>
    <rPh sb="8" eb="10">
      <t>キソク</t>
    </rPh>
    <phoneticPr fontId="7"/>
  </si>
  <si>
    <t>選択</t>
    <rPh sb="0" eb="2">
      <t>センタク</t>
    </rPh>
    <phoneticPr fontId="7"/>
  </si>
  <si>
    <r>
      <t>　　なお、提出する証跡資料については</t>
    </r>
    <r>
      <rPr>
        <b/>
        <u/>
        <sz val="11"/>
        <rFont val="Meiryo UI"/>
        <family val="3"/>
        <charset val="128"/>
      </rPr>
      <t>業務品質評価基準ガイドラインに記載の「証跡資料例」を参考</t>
    </r>
    <r>
      <rPr>
        <sz val="11"/>
        <rFont val="Meiryo UI"/>
        <family val="3"/>
        <charset val="128"/>
      </rPr>
      <t>にしてください。</t>
    </r>
    <rPh sb="5" eb="7">
      <t>テイシュツ</t>
    </rPh>
    <rPh sb="37" eb="39">
      <t>ショウセキ</t>
    </rPh>
    <rPh sb="39" eb="41">
      <t>シリョウ</t>
    </rPh>
    <rPh sb="41" eb="42">
      <t>レイ</t>
    </rPh>
    <phoneticPr fontId="7"/>
  </si>
  <si>
    <r>
      <t>■「評価申告シート」の</t>
    </r>
    <r>
      <rPr>
        <b/>
        <sz val="11"/>
        <color rgb="FFFF0000"/>
        <rFont val="Meiryo UI"/>
        <family val="3"/>
        <charset val="128"/>
      </rPr>
      <t>全設問について</t>
    </r>
    <r>
      <rPr>
        <sz val="11"/>
        <rFont val="Meiryo UI"/>
        <family val="3"/>
        <charset val="128"/>
      </rPr>
      <t>、以下のとおりご回答ください。</t>
    </r>
    <rPh sb="2" eb="4">
      <t>ヒョウカ</t>
    </rPh>
    <rPh sb="4" eb="6">
      <t>シンコク</t>
    </rPh>
    <rPh sb="11" eb="12">
      <t>ゼン</t>
    </rPh>
    <rPh sb="12" eb="14">
      <t>セツモン</t>
    </rPh>
    <rPh sb="19" eb="21">
      <t>イカ</t>
    </rPh>
    <rPh sb="26" eb="28">
      <t>カイトウ</t>
    </rPh>
    <phoneticPr fontId="17"/>
  </si>
  <si>
    <t>オンサイト案内時に非表示にする列</t>
    <phoneticPr fontId="7"/>
  </si>
  <si>
    <t>　　説明内容が不明瞭な場合は再度記入をお願いさせていただくことがあります。</t>
    <phoneticPr fontId="7"/>
  </si>
  <si>
    <t>評価結果通知時に非表示にする列</t>
    <rPh sb="0" eb="2">
      <t>ヒョウカ</t>
    </rPh>
    <rPh sb="2" eb="4">
      <t>ケッカ</t>
    </rPh>
    <rPh sb="4" eb="6">
      <t>ツウチ</t>
    </rPh>
    <rPh sb="6" eb="7">
      <t>ジ</t>
    </rPh>
    <phoneticPr fontId="7"/>
  </si>
  <si>
    <t>オンサイト確認事項</t>
    <rPh sb="5" eb="7">
      <t>カクニン</t>
    </rPh>
    <rPh sb="7" eb="9">
      <t>ジコウ</t>
    </rPh>
    <phoneticPr fontId="7"/>
  </si>
  <si>
    <t>オフサイト質問事項</t>
    <rPh sb="5" eb="7">
      <t>シツモン</t>
    </rPh>
    <rPh sb="7" eb="9">
      <t>ジコウ</t>
    </rPh>
    <phoneticPr fontId="7"/>
  </si>
  <si>
    <t>確認事項・方法</t>
    <rPh sb="0" eb="2">
      <t>カクニン</t>
    </rPh>
    <rPh sb="2" eb="4">
      <t>ジコウ</t>
    </rPh>
    <rPh sb="5" eb="7">
      <t>ホウホウ</t>
    </rPh>
    <phoneticPr fontId="7"/>
  </si>
  <si>
    <t>確認資料</t>
    <rPh sb="0" eb="2">
      <t>カクニン</t>
    </rPh>
    <rPh sb="2" eb="4">
      <t>シリョウ</t>
    </rPh>
    <phoneticPr fontId="7"/>
  </si>
  <si>
    <t>オンサイト質問事項</t>
    <rPh sb="5" eb="7">
      <t>シツモン</t>
    </rPh>
    <rPh sb="7" eb="9">
      <t>ジコウ</t>
    </rPh>
    <phoneticPr fontId="7"/>
  </si>
  <si>
    <t>▼選択</t>
    <phoneticPr fontId="7"/>
  </si>
  <si>
    <t>証跡資料（資料番号および資料名）</t>
    <rPh sb="0" eb="2">
      <t>ショウセキ</t>
    </rPh>
    <rPh sb="2" eb="4">
      <t>シリョウ</t>
    </rPh>
    <rPh sb="5" eb="7">
      <t>シリョウ</t>
    </rPh>
    <rPh sb="7" eb="9">
      <t>バンゴウ</t>
    </rPh>
    <rPh sb="12" eb="15">
      <t>シリョウメイ</t>
    </rPh>
    <phoneticPr fontId="7"/>
  </si>
  <si>
    <r>
      <t>Ⅰ</t>
    </r>
    <r>
      <rPr>
        <sz val="11"/>
        <color theme="0"/>
        <rFont val="Meiryo UI"/>
        <family val="3"/>
        <charset val="128"/>
      </rPr>
      <t>.顧客対応</t>
    </r>
    <phoneticPr fontId="7"/>
  </si>
  <si>
    <t>Ⅰ.顧客対応</t>
  </si>
  <si>
    <r>
      <t>Ⅰ</t>
    </r>
    <r>
      <rPr>
        <sz val="11"/>
        <color theme="0"/>
        <rFont val="Meiryo UI"/>
        <family val="3"/>
        <charset val="128"/>
      </rPr>
      <t>.顧客対応</t>
    </r>
    <phoneticPr fontId="7"/>
  </si>
  <si>
    <r>
      <t>Ⅱ</t>
    </r>
    <r>
      <rPr>
        <sz val="11"/>
        <color theme="0"/>
        <rFont val="Meiryo UI"/>
        <family val="3"/>
        <charset val="128"/>
      </rPr>
      <t>.アフターフォロー</t>
    </r>
    <phoneticPr fontId="7"/>
  </si>
  <si>
    <t>Ⅱ.アフターフォロー</t>
  </si>
  <si>
    <r>
      <t>Ⅲ</t>
    </r>
    <r>
      <rPr>
        <sz val="11"/>
        <color theme="0"/>
        <rFont val="Meiryo UI"/>
        <family val="3"/>
        <charset val="128"/>
      </rPr>
      <t>.個人情報保護</t>
    </r>
    <phoneticPr fontId="7"/>
  </si>
  <si>
    <t>Ⅲ.個人情報保護</t>
  </si>
  <si>
    <r>
      <t>Ⅳ</t>
    </r>
    <r>
      <rPr>
        <sz val="11"/>
        <color theme="0"/>
        <rFont val="Meiryo UI"/>
        <family val="3"/>
        <charset val="128"/>
      </rPr>
      <t>.ガバナンス</t>
    </r>
    <phoneticPr fontId="7"/>
  </si>
  <si>
    <t>Ⅳ.ガバナンス</t>
  </si>
  <si>
    <r>
      <t>(1)</t>
    </r>
    <r>
      <rPr>
        <sz val="11"/>
        <color theme="0"/>
        <rFont val="Meiryo UI"/>
        <family val="3"/>
        <charset val="128"/>
      </rPr>
      <t>お客さまニーズに合致した提案の実施に向けた募集に関する態勢整備</t>
    </r>
    <phoneticPr fontId="7"/>
  </si>
  <si>
    <t>お客さまニーズに合致した提案の実施に向けた募集に関する態勢整備</t>
    <phoneticPr fontId="7"/>
  </si>
  <si>
    <r>
      <t>(1)</t>
    </r>
    <r>
      <rPr>
        <sz val="11"/>
        <color theme="0"/>
        <rFont val="Meiryo UI"/>
        <family val="3"/>
        <charset val="128"/>
      </rPr>
      <t>お客さまニーズに合致した提案の実施に向けた募集に関する態勢整備</t>
    </r>
    <phoneticPr fontId="7"/>
  </si>
  <si>
    <r>
      <t>(2)</t>
    </r>
    <r>
      <rPr>
        <sz val="11"/>
        <color theme="0"/>
        <rFont val="Meiryo UI"/>
        <family val="3"/>
        <charset val="128"/>
      </rPr>
      <t>募集人教育</t>
    </r>
    <phoneticPr fontId="7"/>
  </si>
  <si>
    <r>
      <t>(3)</t>
    </r>
    <r>
      <rPr>
        <sz val="11"/>
        <color theme="0"/>
        <rFont val="Meiryo UI"/>
        <family val="3"/>
        <charset val="128"/>
      </rPr>
      <t>アフターフォロー時の顧客対応態勢</t>
    </r>
    <phoneticPr fontId="7"/>
  </si>
  <si>
    <r>
      <t>(4)</t>
    </r>
    <r>
      <rPr>
        <sz val="11"/>
        <color theme="0"/>
        <rFont val="Meiryo UI"/>
        <family val="3"/>
        <charset val="128"/>
      </rPr>
      <t>お客さまの声・苦情管理態勢</t>
    </r>
    <phoneticPr fontId="7"/>
  </si>
  <si>
    <r>
      <t>(5)</t>
    </r>
    <r>
      <rPr>
        <sz val="11"/>
        <color theme="0"/>
        <rFont val="Meiryo UI"/>
        <family val="3"/>
        <charset val="128"/>
      </rPr>
      <t>顧客・契約情報管理</t>
    </r>
    <phoneticPr fontId="7"/>
  </si>
  <si>
    <r>
      <t>(6)</t>
    </r>
    <r>
      <rPr>
        <sz val="11"/>
        <color theme="0"/>
        <rFont val="Meiryo UI"/>
        <family val="3"/>
        <charset val="128"/>
      </rPr>
      <t>継続率</t>
    </r>
    <phoneticPr fontId="7"/>
  </si>
  <si>
    <r>
      <t>(7)</t>
    </r>
    <r>
      <rPr>
        <sz val="11"/>
        <color theme="0"/>
        <rFont val="Meiryo UI"/>
        <family val="3"/>
        <charset val="128"/>
      </rPr>
      <t>個人情報保護に係る態勢整備・業務運営</t>
    </r>
    <phoneticPr fontId="7"/>
  </si>
  <si>
    <r>
      <t>(8)</t>
    </r>
    <r>
      <rPr>
        <sz val="11"/>
        <color theme="0"/>
        <rFont val="Meiryo UI"/>
        <family val="3"/>
        <charset val="128"/>
      </rPr>
      <t>コーポレートガバナンスに関する態勢整備・業務運営</t>
    </r>
    <phoneticPr fontId="7"/>
  </si>
  <si>
    <r>
      <t>(9)</t>
    </r>
    <r>
      <rPr>
        <sz val="11"/>
        <color theme="0"/>
        <rFont val="Meiryo UI"/>
        <family val="3"/>
        <charset val="128"/>
      </rPr>
      <t>コンプライアンス推進態勢</t>
    </r>
    <phoneticPr fontId="7"/>
  </si>
  <si>
    <r>
      <t>(10)</t>
    </r>
    <r>
      <rPr>
        <sz val="11"/>
        <color theme="0"/>
        <rFont val="Meiryo UI"/>
        <family val="3"/>
        <charset val="128"/>
      </rPr>
      <t>不適切事案（含む懸念事項）への対応</t>
    </r>
    <phoneticPr fontId="7"/>
  </si>
  <si>
    <r>
      <t>(11)</t>
    </r>
    <r>
      <rPr>
        <sz val="11"/>
        <color theme="0"/>
        <rFont val="Meiryo UI"/>
        <family val="3"/>
        <charset val="128"/>
      </rPr>
      <t>従業員管理</t>
    </r>
    <phoneticPr fontId="7"/>
  </si>
  <si>
    <t>(1)お客さまニーズに合致した提案の実施に向けた募集に関する態勢整備</t>
  </si>
  <si>
    <t>(2)募集人教育</t>
  </si>
  <si>
    <t>(3)アフターフォロー時の顧客対応態勢</t>
  </si>
  <si>
    <t>(4)お客さまの声・苦情管理態勢</t>
  </si>
  <si>
    <t>(5)顧客・契約情報管理</t>
  </si>
  <si>
    <t>(7)個人情報保護に係る態勢整備・業務運営</t>
  </si>
  <si>
    <t>(8)コーポレートガバナンスに関する態勢整備・業務運営</t>
  </si>
  <si>
    <t>(9)コンプライアンス推進態勢</t>
  </si>
  <si>
    <t>(10)不適切事案（含む懸念事項）への対応</t>
  </si>
  <si>
    <t>(11)従業員管理</t>
  </si>
  <si>
    <t>①意向把握・確認義務</t>
  </si>
  <si>
    <r>
      <t>①</t>
    </r>
    <r>
      <rPr>
        <sz val="11"/>
        <color theme="0"/>
        <rFont val="Meiryo UI"/>
        <family val="3"/>
        <charset val="128"/>
      </rPr>
      <t>意向把握・確認義務</t>
    </r>
    <phoneticPr fontId="7"/>
  </si>
  <si>
    <r>
      <t>②</t>
    </r>
    <r>
      <rPr>
        <sz val="11"/>
        <color theme="0"/>
        <rFont val="Meiryo UI"/>
        <family val="3"/>
        <charset val="128"/>
      </rPr>
      <t>情報提供義務（重要事項説明）</t>
    </r>
    <phoneticPr fontId="7"/>
  </si>
  <si>
    <r>
      <t>③</t>
    </r>
    <r>
      <rPr>
        <sz val="11"/>
        <color theme="0"/>
        <rFont val="Meiryo UI"/>
        <family val="3"/>
        <charset val="128"/>
      </rPr>
      <t>情報提供義務（比較推奨販売）</t>
    </r>
    <phoneticPr fontId="7"/>
  </si>
  <si>
    <r>
      <t>④</t>
    </r>
    <r>
      <rPr>
        <sz val="11"/>
        <color theme="0"/>
        <rFont val="Meiryo UI"/>
        <family val="3"/>
        <charset val="128"/>
      </rPr>
      <t>募集時の禁止行為・著しく不適当な行為</t>
    </r>
    <phoneticPr fontId="7"/>
  </si>
  <si>
    <r>
      <t>⑤</t>
    </r>
    <r>
      <rPr>
        <sz val="11"/>
        <color theme="0"/>
        <rFont val="Meiryo UI"/>
        <family val="3"/>
        <charset val="128"/>
      </rPr>
      <t>特定保険契約募集に関するルール</t>
    </r>
    <phoneticPr fontId="7"/>
  </si>
  <si>
    <r>
      <t>⑥</t>
    </r>
    <r>
      <rPr>
        <sz val="11"/>
        <color theme="0"/>
        <rFont val="Meiryo UI"/>
        <family val="3"/>
        <charset val="128"/>
      </rPr>
      <t>高齢者募集ルール</t>
    </r>
    <phoneticPr fontId="7"/>
  </si>
  <si>
    <r>
      <t>⑦</t>
    </r>
    <r>
      <rPr>
        <sz val="11"/>
        <color theme="0"/>
        <rFont val="Meiryo UI"/>
        <family val="3"/>
        <charset val="128"/>
      </rPr>
      <t>お客さまの利便性向上に向けた態勢整備状況</t>
    </r>
    <phoneticPr fontId="7"/>
  </si>
  <si>
    <t>⑧早期消滅</t>
  </si>
  <si>
    <r>
      <t>⑧</t>
    </r>
    <r>
      <rPr>
        <sz val="11"/>
        <color theme="0"/>
        <rFont val="Meiryo UI"/>
        <family val="3"/>
        <charset val="128"/>
      </rPr>
      <t>早期消滅</t>
    </r>
    <phoneticPr fontId="7"/>
  </si>
  <si>
    <r>
      <t>⑨</t>
    </r>
    <r>
      <rPr>
        <sz val="11"/>
        <color theme="0"/>
        <rFont val="Meiryo UI"/>
        <family val="3"/>
        <charset val="128"/>
      </rPr>
      <t>募集資料等の適切な管理</t>
    </r>
    <phoneticPr fontId="7"/>
  </si>
  <si>
    <r>
      <t>⑩</t>
    </r>
    <r>
      <rPr>
        <sz val="11"/>
        <color theme="0"/>
        <rFont val="Meiryo UI"/>
        <family val="3"/>
        <charset val="128"/>
      </rPr>
      <t>勧誘方針・お客さま本位の業務運営に係る方針</t>
    </r>
    <phoneticPr fontId="7"/>
  </si>
  <si>
    <r>
      <t>⑪</t>
    </r>
    <r>
      <rPr>
        <sz val="11"/>
        <color theme="0"/>
        <rFont val="Meiryo UI"/>
        <family val="3"/>
        <charset val="128"/>
      </rPr>
      <t>募集人教育</t>
    </r>
    <phoneticPr fontId="7"/>
  </si>
  <si>
    <r>
      <t>⑫</t>
    </r>
    <r>
      <rPr>
        <sz val="11"/>
        <color theme="0"/>
        <rFont val="Meiryo UI"/>
        <family val="3"/>
        <charset val="128"/>
      </rPr>
      <t>アフターフォロー時の顧客対応態勢の整備</t>
    </r>
    <phoneticPr fontId="7"/>
  </si>
  <si>
    <r>
      <t>⑬</t>
    </r>
    <r>
      <rPr>
        <sz val="11"/>
        <color theme="0"/>
        <rFont val="Meiryo UI"/>
        <family val="3"/>
        <charset val="128"/>
      </rPr>
      <t>お褒めの言葉も含めたお客さまの声・苦情管理態勢の整備（募集時／募集時以外含む）</t>
    </r>
    <phoneticPr fontId="7"/>
  </si>
  <si>
    <t>⑭顧客情報の適切な管理</t>
  </si>
  <si>
    <t>⑯個人情報保護に係る態勢の整備</t>
  </si>
  <si>
    <t>⑰個人情報保護に係るシステム面の整備</t>
  </si>
  <si>
    <t>⑱適切な業務（会社）運営</t>
  </si>
  <si>
    <t>⑳自己点検・内部監査</t>
  </si>
  <si>
    <t>㉑業務継続計画(BCP)の策定</t>
  </si>
  <si>
    <t>㉓【該当社のみ】共同募集時の対応</t>
  </si>
  <si>
    <t>㉒【該当社のみ】規模が大きい特定保険募集人の対応</t>
  </si>
  <si>
    <r>
      <t>㉔</t>
    </r>
    <r>
      <rPr>
        <sz val="11"/>
        <color theme="0"/>
        <rFont val="Meiryo UI"/>
        <family val="3"/>
        <charset val="128"/>
      </rPr>
      <t>【該当社のみ】募集関連行為委託等の対応</t>
    </r>
    <phoneticPr fontId="7"/>
  </si>
  <si>
    <r>
      <t>㉕</t>
    </r>
    <r>
      <rPr>
        <sz val="11"/>
        <color theme="0"/>
        <rFont val="Meiryo UI"/>
        <family val="3"/>
        <charset val="128"/>
      </rPr>
      <t>【該当社のみ】フランチャイズ契約時の対応（フランチャイザー）</t>
    </r>
    <phoneticPr fontId="7"/>
  </si>
  <si>
    <r>
      <t>㉖</t>
    </r>
    <r>
      <rPr>
        <sz val="11"/>
        <color theme="0"/>
        <rFont val="Meiryo UI"/>
        <family val="3"/>
        <charset val="128"/>
      </rPr>
      <t>【該当社のみ】フランチャイズ契約時の対応（フランチャイジー）</t>
    </r>
    <phoneticPr fontId="7"/>
  </si>
  <si>
    <r>
      <t>㉓</t>
    </r>
    <r>
      <rPr>
        <sz val="11"/>
        <color theme="0"/>
        <rFont val="Meiryo UI"/>
        <family val="3"/>
        <charset val="128"/>
      </rPr>
      <t>【該当社のみ】共同募集時の対応</t>
    </r>
    <phoneticPr fontId="7"/>
  </si>
  <si>
    <r>
      <t>㉒</t>
    </r>
    <r>
      <rPr>
        <sz val="11"/>
        <color theme="0"/>
        <rFont val="Meiryo UI"/>
        <family val="3"/>
        <charset val="128"/>
      </rPr>
      <t>【該当社のみ】規模が大きい特定保険募集人の対応</t>
    </r>
    <phoneticPr fontId="7"/>
  </si>
  <si>
    <r>
      <t>㉑</t>
    </r>
    <r>
      <rPr>
        <sz val="11"/>
        <color theme="0"/>
        <rFont val="Meiryo UI"/>
        <family val="3"/>
        <charset val="128"/>
      </rPr>
      <t>業務継続計画(BCP)の策定</t>
    </r>
    <phoneticPr fontId="7"/>
  </si>
  <si>
    <r>
      <t>⑳</t>
    </r>
    <r>
      <rPr>
        <sz val="11"/>
        <color theme="0"/>
        <rFont val="Meiryo UI"/>
        <family val="3"/>
        <charset val="128"/>
      </rPr>
      <t>自己点検・内部監査</t>
    </r>
    <phoneticPr fontId="7"/>
  </si>
  <si>
    <r>
      <t>⑲</t>
    </r>
    <r>
      <rPr>
        <sz val="11"/>
        <color theme="0"/>
        <rFont val="Meiryo UI"/>
        <family val="3"/>
        <charset val="128"/>
      </rPr>
      <t>ディスクロージャーの適切な配備</t>
    </r>
    <phoneticPr fontId="7"/>
  </si>
  <si>
    <r>
      <t>⑱</t>
    </r>
    <r>
      <rPr>
        <sz val="11"/>
        <color theme="0"/>
        <rFont val="Meiryo UI"/>
        <family val="3"/>
        <charset val="128"/>
      </rPr>
      <t>適切な業務（会社）運営</t>
    </r>
    <phoneticPr fontId="7"/>
  </si>
  <si>
    <r>
      <t>⑰</t>
    </r>
    <r>
      <rPr>
        <sz val="11"/>
        <color theme="0"/>
        <rFont val="Meiryo UI"/>
        <family val="3"/>
        <charset val="128"/>
      </rPr>
      <t>個人情報保護に係るシステム面の整備</t>
    </r>
    <phoneticPr fontId="7"/>
  </si>
  <si>
    <r>
      <t>⑯</t>
    </r>
    <r>
      <rPr>
        <sz val="11"/>
        <color theme="0"/>
        <rFont val="Meiryo UI"/>
        <family val="3"/>
        <charset val="128"/>
      </rPr>
      <t>個人情報保護に係る態勢の整備</t>
    </r>
    <phoneticPr fontId="7"/>
  </si>
  <si>
    <t>㉗【該当社のみ】テレマーケティング実施時の対応</t>
  </si>
  <si>
    <r>
      <t>㉗</t>
    </r>
    <r>
      <rPr>
        <sz val="11"/>
        <color theme="0"/>
        <rFont val="Meiryo UI"/>
        <family val="3"/>
        <charset val="128"/>
      </rPr>
      <t>【該当社のみ】テレマーケティング実施時の対応</t>
    </r>
    <phoneticPr fontId="7"/>
  </si>
  <si>
    <r>
      <t>㉘</t>
    </r>
    <r>
      <rPr>
        <sz val="11"/>
        <color theme="0"/>
        <rFont val="Meiryo UI"/>
        <family val="3"/>
        <charset val="128"/>
      </rPr>
      <t>募集人管理</t>
    </r>
    <phoneticPr fontId="7"/>
  </si>
  <si>
    <r>
      <t>㉙</t>
    </r>
    <r>
      <rPr>
        <sz val="11"/>
        <color theme="0"/>
        <rFont val="Meiryo UI"/>
        <family val="3"/>
        <charset val="128"/>
      </rPr>
      <t>不適切事案への対応態勢の整備</t>
    </r>
    <phoneticPr fontId="7"/>
  </si>
  <si>
    <r>
      <t>㉚</t>
    </r>
    <r>
      <rPr>
        <sz val="11"/>
        <color theme="0"/>
        <rFont val="Meiryo UI"/>
        <family val="3"/>
        <charset val="128"/>
      </rPr>
      <t>従業員管理・従業員満足度向上に向けた取組み</t>
    </r>
    <phoneticPr fontId="7"/>
  </si>
  <si>
    <r>
      <t>⑮</t>
    </r>
    <r>
      <rPr>
        <sz val="11"/>
        <color theme="0"/>
        <rFont val="Meiryo UI"/>
        <family val="3"/>
        <charset val="128"/>
      </rPr>
      <t>継続率の把握</t>
    </r>
    <phoneticPr fontId="7"/>
  </si>
  <si>
    <r>
      <t>⑭</t>
    </r>
    <r>
      <rPr>
        <sz val="11"/>
        <color theme="0"/>
        <rFont val="Meiryo UI"/>
        <family val="3"/>
        <charset val="128"/>
      </rPr>
      <t>顧客情報の適切な管理</t>
    </r>
    <phoneticPr fontId="7"/>
  </si>
  <si>
    <t>②情報提供義務（重要事項説明）</t>
  </si>
  <si>
    <t>③情報提供義務（比較推奨販売）</t>
  </si>
  <si>
    <t>④募集時の禁止行為・著しく不適当な行為</t>
  </si>
  <si>
    <t>⑤特定保険契約募集に関するルール</t>
  </si>
  <si>
    <t>⑥高齢者募集ルール</t>
  </si>
  <si>
    <t>⑦お客さまの利便性向上に向けた態勢整備状況</t>
  </si>
  <si>
    <t>⑨募集資料等の適切な管理</t>
  </si>
  <si>
    <t>⑩勧誘方針・お客さま本位の業務運営に係る方針</t>
  </si>
  <si>
    <t>⑪募集人教育</t>
  </si>
  <si>
    <t>⑫アフターフォロー時の顧客対応態勢の整備</t>
  </si>
  <si>
    <t>⑬お褒めの言葉も含めたお客さまの声・苦情管理態勢の整備（募集時／募集時以外含む）</t>
  </si>
  <si>
    <t>㉔【該当社のみ】募集関連行為委託等の対応</t>
  </si>
  <si>
    <t>㉕【該当社のみ】フランチャイズ契約時の対応（フランチャイザー）</t>
  </si>
  <si>
    <t>㉖【該当社のみ】フランチャイズ契約時の対応（フランチャイジー）</t>
  </si>
  <si>
    <t>㉘募集人管理</t>
  </si>
  <si>
    <t>㉙不適切事案への対応態勢の整備</t>
  </si>
  <si>
    <t>㉚従業員管理・従業員満足度向上に向けた取組み</t>
  </si>
  <si>
    <t>Ⅲ.個人情報保護</t>
    <phoneticPr fontId="7"/>
  </si>
  <si>
    <t>基本</t>
  </si>
  <si>
    <t>基本</t>
    <phoneticPr fontId="7"/>
  </si>
  <si>
    <t>応用</t>
    <rPh sb="0" eb="2">
      <t>オウヨウ</t>
    </rPh>
    <phoneticPr fontId="7"/>
  </si>
  <si>
    <t>非表示列</t>
    <rPh sb="0" eb="3">
      <t>ヒヒョウジ</t>
    </rPh>
    <rPh sb="3" eb="4">
      <t>レツ</t>
    </rPh>
    <phoneticPr fontId="7"/>
  </si>
  <si>
    <t>【該当社のみ】
テレマーケティング実施時の対応</t>
    <phoneticPr fontId="7"/>
  </si>
  <si>
    <t>判定結果
集計</t>
    <rPh sb="0" eb="2">
      <t>ハンテイ</t>
    </rPh>
    <rPh sb="2" eb="4">
      <t>ケッカ</t>
    </rPh>
    <rPh sb="5" eb="7">
      <t>シュウケイ</t>
    </rPh>
    <phoneticPr fontId="7"/>
  </si>
  <si>
    <t>Ⅰ．顧客対応</t>
    <rPh sb="2" eb="4">
      <t>コキャク</t>
    </rPh>
    <rPh sb="4" eb="6">
      <t>タイオウ</t>
    </rPh>
    <phoneticPr fontId="17"/>
  </si>
  <si>
    <t>（2）募集人教育</t>
    <phoneticPr fontId="17"/>
  </si>
  <si>
    <t>Ⅱ．アフターフォロー</t>
    <phoneticPr fontId="17"/>
  </si>
  <si>
    <t>（3）アフターフォロー時の顧客対応態勢</t>
    <phoneticPr fontId="17"/>
  </si>
  <si>
    <t>（4）お客さまの声・苦情管理態勢</t>
    <rPh sb="10" eb="12">
      <t>クジョウ</t>
    </rPh>
    <phoneticPr fontId="17"/>
  </si>
  <si>
    <t>（5）顧客・契約情報管理</t>
    <phoneticPr fontId="17"/>
  </si>
  <si>
    <t>（6）継続率</t>
    <phoneticPr fontId="17"/>
  </si>
  <si>
    <t>（7）個人情報保護に係る態勢整備・業務運営</t>
    <phoneticPr fontId="17"/>
  </si>
  <si>
    <t>Ⅳ．ガバナンス</t>
    <phoneticPr fontId="17"/>
  </si>
  <si>
    <t>（9）コンプライアンス推進態勢</t>
    <phoneticPr fontId="17"/>
  </si>
  <si>
    <t>（11）従業員管理</t>
    <phoneticPr fontId="17"/>
  </si>
  <si>
    <t>評価項目</t>
    <rPh sb="0" eb="2">
      <t>ヒョウカ</t>
    </rPh>
    <rPh sb="2" eb="4">
      <t>コウモク</t>
    </rPh>
    <phoneticPr fontId="17"/>
  </si>
  <si>
    <t>評価の視点</t>
    <rPh sb="0" eb="2">
      <t>ヒョウカ</t>
    </rPh>
    <rPh sb="3" eb="5">
      <t>シテン</t>
    </rPh>
    <phoneticPr fontId="17"/>
  </si>
  <si>
    <t>基本項目</t>
    <rPh sb="0" eb="2">
      <t>キホン</t>
    </rPh>
    <rPh sb="2" eb="4">
      <t>コウモク</t>
    </rPh>
    <phoneticPr fontId="17"/>
  </si>
  <si>
    <t>応用項目</t>
    <rPh sb="0" eb="2">
      <t>オウヨウ</t>
    </rPh>
    <rPh sb="2" eb="4">
      <t>コウモク</t>
    </rPh>
    <phoneticPr fontId="17"/>
  </si>
  <si>
    <t>（1）
お客さまニーズに合致した提案の実施に向けた募集に関する態勢整備</t>
    <phoneticPr fontId="17"/>
  </si>
  <si>
    <t>①意向把握・確認義務</t>
    <rPh sb="1" eb="3">
      <t>イコウ</t>
    </rPh>
    <rPh sb="3" eb="4">
      <t>ハ</t>
    </rPh>
    <rPh sb="6" eb="8">
      <t>カクニン</t>
    </rPh>
    <rPh sb="8" eb="10">
      <t>ギム</t>
    </rPh>
    <phoneticPr fontId="17"/>
  </si>
  <si>
    <t>②情報提供義務（重要事項説明）</t>
    <rPh sb="1" eb="3">
      <t>ジョウホウ</t>
    </rPh>
    <rPh sb="3" eb="5">
      <t>テイキョウ</t>
    </rPh>
    <rPh sb="5" eb="7">
      <t>ギム</t>
    </rPh>
    <rPh sb="8" eb="10">
      <t>ジュウヨウ</t>
    </rPh>
    <rPh sb="10" eb="12">
      <t>ジコウ</t>
    </rPh>
    <rPh sb="12" eb="14">
      <t>セツメイ</t>
    </rPh>
    <phoneticPr fontId="17"/>
  </si>
  <si>
    <t>③情報提供義務（比較推奨販売）</t>
    <rPh sb="1" eb="3">
      <t>ジョウホウ</t>
    </rPh>
    <rPh sb="3" eb="5">
      <t>テイキョウ</t>
    </rPh>
    <rPh sb="5" eb="7">
      <t>ギム</t>
    </rPh>
    <rPh sb="8" eb="10">
      <t>ヒカク</t>
    </rPh>
    <rPh sb="10" eb="12">
      <t>スイショウ</t>
    </rPh>
    <rPh sb="12" eb="14">
      <t>ハンバイ</t>
    </rPh>
    <phoneticPr fontId="17"/>
  </si>
  <si>
    <t>④募集時の禁止行為・著しく不適当な行為</t>
    <rPh sb="1" eb="3">
      <t>ボシュウ</t>
    </rPh>
    <rPh sb="3" eb="4">
      <t>ジ</t>
    </rPh>
    <rPh sb="5" eb="7">
      <t>キンシ</t>
    </rPh>
    <rPh sb="7" eb="9">
      <t>コウイ</t>
    </rPh>
    <rPh sb="10" eb="11">
      <t>イチジル</t>
    </rPh>
    <rPh sb="13" eb="16">
      <t>フテキトウ</t>
    </rPh>
    <rPh sb="15" eb="16">
      <t>トウ</t>
    </rPh>
    <rPh sb="17" eb="19">
      <t>コウイ</t>
    </rPh>
    <phoneticPr fontId="17"/>
  </si>
  <si>
    <t>⑤特定保険契約募集に関するルール</t>
    <rPh sb="1" eb="3">
      <t>トクテイ</t>
    </rPh>
    <rPh sb="3" eb="5">
      <t>ホケン</t>
    </rPh>
    <rPh sb="5" eb="7">
      <t>ケイヤク</t>
    </rPh>
    <rPh sb="7" eb="9">
      <t>ボシュウ</t>
    </rPh>
    <rPh sb="10" eb="11">
      <t>カン</t>
    </rPh>
    <phoneticPr fontId="17"/>
  </si>
  <si>
    <t>⑥高齢者募集ルール</t>
    <rPh sb="1" eb="4">
      <t>コウレイシャ</t>
    </rPh>
    <rPh sb="4" eb="6">
      <t>ボシュウ</t>
    </rPh>
    <phoneticPr fontId="17"/>
  </si>
  <si>
    <t>⑦お客さまの利便性向上に向けた態勢整備状況</t>
    <rPh sb="6" eb="9">
      <t>リベンセイ</t>
    </rPh>
    <rPh sb="9" eb="11">
      <t>コウジョウ</t>
    </rPh>
    <rPh sb="12" eb="13">
      <t>ム</t>
    </rPh>
    <rPh sb="15" eb="17">
      <t>タイセイ</t>
    </rPh>
    <rPh sb="17" eb="19">
      <t>セイビ</t>
    </rPh>
    <rPh sb="19" eb="21">
      <t>ジョウキョウ</t>
    </rPh>
    <phoneticPr fontId="17"/>
  </si>
  <si>
    <t>⑧早期消滅</t>
    <rPh sb="1" eb="3">
      <t>ソウキ</t>
    </rPh>
    <rPh sb="3" eb="5">
      <t>ショウメツ</t>
    </rPh>
    <phoneticPr fontId="17"/>
  </si>
  <si>
    <t>⑨募集資料等の適切な管理</t>
    <rPh sb="1" eb="3">
      <t>ボシュウ</t>
    </rPh>
    <rPh sb="3" eb="5">
      <t>シリョウ</t>
    </rPh>
    <rPh sb="5" eb="6">
      <t>トウ</t>
    </rPh>
    <rPh sb="7" eb="9">
      <t>テキセツ</t>
    </rPh>
    <rPh sb="10" eb="12">
      <t>カンリ</t>
    </rPh>
    <phoneticPr fontId="17"/>
  </si>
  <si>
    <t>⑩勧誘方針・お客さま本位の業務運営に係る方針</t>
    <rPh sb="1" eb="3">
      <t>カンユウ</t>
    </rPh>
    <rPh sb="3" eb="5">
      <t>ホウシン</t>
    </rPh>
    <rPh sb="7" eb="8">
      <t>キャク</t>
    </rPh>
    <rPh sb="10" eb="12">
      <t>ホンイ</t>
    </rPh>
    <rPh sb="13" eb="15">
      <t>ギョウム</t>
    </rPh>
    <rPh sb="15" eb="17">
      <t>ウンエイ</t>
    </rPh>
    <rPh sb="18" eb="19">
      <t>カカ</t>
    </rPh>
    <rPh sb="20" eb="22">
      <t>ホウシン</t>
    </rPh>
    <phoneticPr fontId="17"/>
  </si>
  <si>
    <t>⑪募集人教育</t>
    <rPh sb="1" eb="3">
      <t>ボシュウ</t>
    </rPh>
    <rPh sb="3" eb="4">
      <t>ニン</t>
    </rPh>
    <rPh sb="4" eb="6">
      <t>キョウイク</t>
    </rPh>
    <phoneticPr fontId="17"/>
  </si>
  <si>
    <t>⑫アフターフォロー時の顧客対応態勢の整備</t>
    <rPh sb="9" eb="10">
      <t>ジ</t>
    </rPh>
    <rPh sb="11" eb="13">
      <t>コキャク</t>
    </rPh>
    <rPh sb="13" eb="15">
      <t>タイオウ</t>
    </rPh>
    <rPh sb="15" eb="17">
      <t>タイセイ</t>
    </rPh>
    <rPh sb="18" eb="20">
      <t>セイビ</t>
    </rPh>
    <phoneticPr fontId="17"/>
  </si>
  <si>
    <t>⑬お褒めの言葉も含めたお客さまの声・苦情管理態勢の整備（募集時/募集時以外含む）</t>
    <rPh sb="2" eb="3">
      <t>ホ</t>
    </rPh>
    <rPh sb="5" eb="7">
      <t>コトバ</t>
    </rPh>
    <rPh sb="8" eb="9">
      <t>フク</t>
    </rPh>
    <rPh sb="12" eb="13">
      <t>キャク</t>
    </rPh>
    <rPh sb="16" eb="17">
      <t>コエ</t>
    </rPh>
    <rPh sb="18" eb="20">
      <t>クジョウ</t>
    </rPh>
    <rPh sb="20" eb="22">
      <t>カンリ</t>
    </rPh>
    <rPh sb="22" eb="24">
      <t>タイセイ</t>
    </rPh>
    <rPh sb="25" eb="27">
      <t>セイビ</t>
    </rPh>
    <rPh sb="28" eb="30">
      <t>ボシュウ</t>
    </rPh>
    <rPh sb="30" eb="31">
      <t>ジ</t>
    </rPh>
    <rPh sb="32" eb="34">
      <t>ボシュウ</t>
    </rPh>
    <rPh sb="34" eb="35">
      <t>ジ</t>
    </rPh>
    <rPh sb="35" eb="37">
      <t>イガイ</t>
    </rPh>
    <rPh sb="37" eb="38">
      <t>フク</t>
    </rPh>
    <phoneticPr fontId="17"/>
  </si>
  <si>
    <t>⑭顧客情報の適切な管理</t>
    <rPh sb="1" eb="3">
      <t>コキャク</t>
    </rPh>
    <rPh sb="3" eb="5">
      <t>ジョウホウ</t>
    </rPh>
    <rPh sb="6" eb="8">
      <t>テキセツ</t>
    </rPh>
    <rPh sb="9" eb="11">
      <t>カンリ</t>
    </rPh>
    <phoneticPr fontId="17"/>
  </si>
  <si>
    <t>⑮継続率の把握</t>
    <rPh sb="1" eb="3">
      <t>ケイゾク</t>
    </rPh>
    <rPh sb="3" eb="4">
      <t>リツ</t>
    </rPh>
    <rPh sb="5" eb="6">
      <t>ハ</t>
    </rPh>
    <phoneticPr fontId="17"/>
  </si>
  <si>
    <t>Ⅲ．個人情報保護</t>
    <rPh sb="2" eb="4">
      <t>コジン</t>
    </rPh>
    <rPh sb="4" eb="6">
      <t>ジョウホウ</t>
    </rPh>
    <rPh sb="6" eb="8">
      <t>ホゴ</t>
    </rPh>
    <phoneticPr fontId="17"/>
  </si>
  <si>
    <t>⑯個人情報保護に係る態勢の整備</t>
    <rPh sb="1" eb="3">
      <t>コジン</t>
    </rPh>
    <rPh sb="3" eb="5">
      <t>ジョウホウ</t>
    </rPh>
    <rPh sb="5" eb="7">
      <t>ホゴ</t>
    </rPh>
    <rPh sb="8" eb="9">
      <t>カカ</t>
    </rPh>
    <rPh sb="10" eb="12">
      <t>タイセイ</t>
    </rPh>
    <rPh sb="13" eb="15">
      <t>セイビ</t>
    </rPh>
    <phoneticPr fontId="17"/>
  </si>
  <si>
    <t>⑰個人情報保護に係るシステム面の整備</t>
    <rPh sb="1" eb="3">
      <t>コジン</t>
    </rPh>
    <rPh sb="3" eb="5">
      <t>ジョウホウ</t>
    </rPh>
    <rPh sb="5" eb="7">
      <t>ホゴ</t>
    </rPh>
    <rPh sb="8" eb="9">
      <t>カカ</t>
    </rPh>
    <rPh sb="14" eb="15">
      <t>メン</t>
    </rPh>
    <rPh sb="16" eb="18">
      <t>セイビ</t>
    </rPh>
    <phoneticPr fontId="17"/>
  </si>
  <si>
    <r>
      <t xml:space="preserve">（8）コーポレートガバナンスに関する態勢整備・業務運営
</t>
    </r>
    <r>
      <rPr>
        <sz val="10"/>
        <rFont val="Meiryo UI"/>
        <family val="3"/>
        <charset val="128"/>
      </rPr>
      <t>（㉒～㉗は該当社のみ）</t>
    </r>
    <rPh sb="33" eb="35">
      <t>ガイトウ</t>
    </rPh>
    <rPh sb="35" eb="36">
      <t>シャ</t>
    </rPh>
    <phoneticPr fontId="17"/>
  </si>
  <si>
    <t>⑱適切な業務（会社）運営</t>
    <rPh sb="1" eb="3">
      <t>テキセツ</t>
    </rPh>
    <rPh sb="4" eb="6">
      <t>ギョウム</t>
    </rPh>
    <rPh sb="7" eb="9">
      <t>カイシャ</t>
    </rPh>
    <rPh sb="10" eb="12">
      <t>ウンエイ</t>
    </rPh>
    <phoneticPr fontId="17"/>
  </si>
  <si>
    <t>⑲ディスクロージャーの適切な配備</t>
    <rPh sb="11" eb="13">
      <t>テキセツ</t>
    </rPh>
    <rPh sb="14" eb="16">
      <t>ハイビ</t>
    </rPh>
    <phoneticPr fontId="17"/>
  </si>
  <si>
    <t>⑳自己点検・内部監査</t>
    <rPh sb="1" eb="3">
      <t>ジコ</t>
    </rPh>
    <rPh sb="3" eb="5">
      <t>テンケン</t>
    </rPh>
    <rPh sb="6" eb="8">
      <t>ナイブ</t>
    </rPh>
    <rPh sb="8" eb="10">
      <t>カンサ</t>
    </rPh>
    <phoneticPr fontId="17"/>
  </si>
  <si>
    <t>㉑業務継続計画（BCP)の策定</t>
    <rPh sb="1" eb="3">
      <t>ギョウム</t>
    </rPh>
    <rPh sb="3" eb="5">
      <t>ケイゾク</t>
    </rPh>
    <rPh sb="5" eb="7">
      <t>ケイカク</t>
    </rPh>
    <rPh sb="13" eb="15">
      <t>サクテイ</t>
    </rPh>
    <phoneticPr fontId="17"/>
  </si>
  <si>
    <t>㉒規模が大きい特定保険募集人の対応</t>
    <rPh sb="1" eb="3">
      <t>キボ</t>
    </rPh>
    <rPh sb="4" eb="5">
      <t>オオ</t>
    </rPh>
    <rPh sb="7" eb="9">
      <t>トクテイ</t>
    </rPh>
    <rPh sb="9" eb="11">
      <t>ホケン</t>
    </rPh>
    <rPh sb="11" eb="13">
      <t>ボシュウ</t>
    </rPh>
    <rPh sb="13" eb="14">
      <t>ニン</t>
    </rPh>
    <rPh sb="15" eb="17">
      <t>タイオウ</t>
    </rPh>
    <phoneticPr fontId="17"/>
  </si>
  <si>
    <t>㉓共同募集時の対応</t>
    <rPh sb="1" eb="3">
      <t>キョウドウ</t>
    </rPh>
    <rPh sb="3" eb="5">
      <t>ボシュウ</t>
    </rPh>
    <rPh sb="5" eb="6">
      <t>ジ</t>
    </rPh>
    <rPh sb="7" eb="9">
      <t>タイオウ</t>
    </rPh>
    <phoneticPr fontId="17"/>
  </si>
  <si>
    <t>㉔募集関連行為委託等の対応</t>
    <rPh sb="1" eb="3">
      <t>ボシュウ</t>
    </rPh>
    <rPh sb="3" eb="5">
      <t>カンレン</t>
    </rPh>
    <rPh sb="5" eb="7">
      <t>コウイ</t>
    </rPh>
    <rPh sb="7" eb="9">
      <t>イタク</t>
    </rPh>
    <rPh sb="9" eb="10">
      <t>トウ</t>
    </rPh>
    <rPh sb="11" eb="13">
      <t>タイオウ</t>
    </rPh>
    <phoneticPr fontId="17"/>
  </si>
  <si>
    <t>㉕フランチャイズ契約時の対応（フランチャイザー）</t>
    <rPh sb="8" eb="10">
      <t>ケイヤク</t>
    </rPh>
    <rPh sb="10" eb="11">
      <t>ジ</t>
    </rPh>
    <rPh sb="12" eb="14">
      <t>タイオウ</t>
    </rPh>
    <phoneticPr fontId="17"/>
  </si>
  <si>
    <t>㉖フランチャイズ契約時の対応（フランチャイジー）</t>
    <rPh sb="8" eb="10">
      <t>ケイヤク</t>
    </rPh>
    <rPh sb="10" eb="11">
      <t>ジ</t>
    </rPh>
    <rPh sb="12" eb="14">
      <t>タイオウ</t>
    </rPh>
    <phoneticPr fontId="17"/>
  </si>
  <si>
    <t>㉗テレマーケティング実施時の対応</t>
    <rPh sb="10" eb="12">
      <t>ジッシ</t>
    </rPh>
    <rPh sb="12" eb="13">
      <t>ジ</t>
    </rPh>
    <rPh sb="14" eb="16">
      <t>タイオウ</t>
    </rPh>
    <phoneticPr fontId="17"/>
  </si>
  <si>
    <t>㉘募集人管理</t>
    <rPh sb="1" eb="3">
      <t>ボシュウ</t>
    </rPh>
    <rPh sb="3" eb="4">
      <t>ニン</t>
    </rPh>
    <rPh sb="4" eb="6">
      <t>カンリ</t>
    </rPh>
    <phoneticPr fontId="17"/>
  </si>
  <si>
    <t>（10）不適切事案（含む懸念事項）への対応</t>
    <rPh sb="6" eb="7">
      <t>セツ</t>
    </rPh>
    <phoneticPr fontId="17"/>
  </si>
  <si>
    <t>㉙不適切事案への対応態勢の整備</t>
    <rPh sb="1" eb="4">
      <t>フテキセツ</t>
    </rPh>
    <rPh sb="4" eb="6">
      <t>ジアン</t>
    </rPh>
    <rPh sb="8" eb="10">
      <t>タイオウ</t>
    </rPh>
    <rPh sb="10" eb="12">
      <t>タイセイ</t>
    </rPh>
    <rPh sb="13" eb="15">
      <t>セイビ</t>
    </rPh>
    <phoneticPr fontId="17"/>
  </si>
  <si>
    <t>㉚従業員管理・従業員満足度向上に向けた取組み</t>
    <rPh sb="1" eb="4">
      <t>ジュウギョウイン</t>
    </rPh>
    <rPh sb="4" eb="6">
      <t>カンリ</t>
    </rPh>
    <rPh sb="7" eb="10">
      <t>ジュウギョウイン</t>
    </rPh>
    <rPh sb="10" eb="13">
      <t>マンゾクド</t>
    </rPh>
    <rPh sb="13" eb="15">
      <t>コウジョウ</t>
    </rPh>
    <rPh sb="16" eb="17">
      <t>ム</t>
    </rPh>
    <rPh sb="19" eb="21">
      <t>トリク</t>
    </rPh>
    <phoneticPr fontId="17"/>
  </si>
  <si>
    <t>対象外</t>
  </si>
  <si>
    <t>対象外</t>
    <rPh sb="0" eb="3">
      <t>タイショウガイ</t>
    </rPh>
    <phoneticPr fontId="7"/>
  </si>
  <si>
    <t>対象外</t>
    <phoneticPr fontId="7"/>
  </si>
  <si>
    <t>対象外</t>
    <phoneticPr fontId="7"/>
  </si>
  <si>
    <t>□</t>
  </si>
  <si>
    <t>△</t>
  </si>
  <si>
    <t>対象外</t>
    <rPh sb="0" eb="3">
      <t>タイショウガイ</t>
    </rPh>
    <phoneticPr fontId="7"/>
  </si>
  <si>
    <t>対象外</t>
    <phoneticPr fontId="7"/>
  </si>
  <si>
    <r>
      <t>　　また、実際の</t>
    </r>
    <r>
      <rPr>
        <b/>
        <u/>
        <sz val="11"/>
        <color theme="1"/>
        <rFont val="Meiryo UI"/>
        <family val="3"/>
        <charset val="128"/>
      </rPr>
      <t>資料として提出するファイル名と同一</t>
    </r>
    <r>
      <rPr>
        <sz val="11"/>
        <color theme="1"/>
        <rFont val="Meiryo UI"/>
        <family val="3"/>
        <charset val="128"/>
      </rPr>
      <t>にしてください。</t>
    </r>
    <rPh sb="8" eb="10">
      <t>シリョウ</t>
    </rPh>
    <rPh sb="23" eb="25">
      <t>ドウイツ</t>
    </rPh>
    <phoneticPr fontId="7"/>
  </si>
  <si>
    <t>契約者ごとに保険契約の締結日・保険会社名・保険料・手数料を記載した帳簿書類を拠点ごとに備え（規定していれば電磁的記録による保存、閲覧も可）、5年間保存している</t>
    <rPh sb="6" eb="8">
      <t>ホケン</t>
    </rPh>
    <rPh sb="8" eb="10">
      <t>ケイヤク</t>
    </rPh>
    <rPh sb="29" eb="31">
      <t>キサイ</t>
    </rPh>
    <rPh sb="33" eb="35">
      <t>チョウボ</t>
    </rPh>
    <rPh sb="35" eb="37">
      <t>ショルイ</t>
    </rPh>
    <rPh sb="38" eb="40">
      <t>キョテン</t>
    </rPh>
    <rPh sb="43" eb="44">
      <t>ソナ</t>
    </rPh>
    <rPh sb="64" eb="66">
      <t>エツラン</t>
    </rPh>
    <rPh sb="71" eb="73">
      <t>ネンカン</t>
    </rPh>
    <rPh sb="73" eb="75">
      <t>ホゾン</t>
    </rPh>
    <phoneticPr fontId="7"/>
  </si>
  <si>
    <t>誤った商品説明や特定の商品に対する不適切な評価等、所属する保険募集人が保険募集を行う際にお客さまの正しい商品理解を妨げるおそれがあるような不適切な行為を行わないよう、以下の全ての措置を講じている
＜不適切な行為防止に向けた措置＞
・委託先が行う表示について、保険募集に該当しないようにする等、適切性を確保するための措置
・委託先が不適切な表示を行っている場合、当該委託先に内容の修正または削除を行わせるための措置（改善がなされない場合には、当該委託先との契約を解除する等の対応を含む）
・委託先が、自らの取材等に基づき見解等を表示する場合、当該表示が委託元や委託元の所属保険会社の行う表示である等の誤認を防止するための措置</t>
    <rPh sb="21" eb="23">
      <t>ヒョウカ</t>
    </rPh>
    <phoneticPr fontId="7"/>
  </si>
  <si>
    <r>
      <t>以下の事項を行っている</t>
    </r>
    <r>
      <rPr>
        <sz val="11"/>
        <color rgb="FFFF0000"/>
        <rFont val="Meiryo UI"/>
        <family val="3"/>
        <charset val="128"/>
      </rPr>
      <t xml:space="preserve">
※全て「1.はい」であれば達成</t>
    </r>
    <phoneticPr fontId="7"/>
  </si>
  <si>
    <t>契約者等の個人情報（保険会社から委託された個人情報）の取扱いを外部委託する場合、外部委託先を事前に保険会社に報告する旨を規定している</t>
    <phoneticPr fontId="7"/>
  </si>
  <si>
    <t>外部委託先を管理する台帳等の記録がある</t>
    <phoneticPr fontId="7"/>
  </si>
  <si>
    <t>委託先の選定にあたり、健全性（反社チェック・帝国データバンクの評点等）・技術力（ISO認証等）・安全対策（Pマーク等）等の要件で選定する旨の基準が存在し、基準に基づいて選定している</t>
    <phoneticPr fontId="7"/>
  </si>
  <si>
    <t>委託先の情報管理について、委託先からの報告（チェックシートへの回答を委託先に求める等）を元に状況を管理している</t>
    <phoneticPr fontId="7"/>
  </si>
  <si>
    <t>上記の設問に当てはまらない貴社の取組み（お客さまへアピールしたい取組み）があれば記載（取組みがある場合、「1.はい」を選択の上、詳細説明欄に具体取組みを記載。取組みがない場合は「2.いいえ」を選択）</t>
  </si>
  <si>
    <t>ガバナンス</t>
    <phoneticPr fontId="7"/>
  </si>
  <si>
    <t>コーポレートガバナンスに関する態勢整備・業務運営</t>
    <phoneticPr fontId="7"/>
  </si>
  <si>
    <t>【該当社のみ】
フランチャイズ契約時の対応（フランチャイザー）</t>
    <phoneticPr fontId="7"/>
  </si>
  <si>
    <t>基本
項目</t>
    <phoneticPr fontId="7"/>
  </si>
  <si>
    <t>Ⅳ.ガバナンス</t>
    <phoneticPr fontId="7"/>
  </si>
  <si>
    <t>【該当社のみ】
フランチャイズ契約時の対応（フランチャイジー）</t>
    <phoneticPr fontId="7"/>
  </si>
  <si>
    <t>【該当社のみ】
テレマーケティング実施時の対応
※テレマーケティングとは：代理店が能動的な電話による保険募集を行う行為（「アウトバウンドを行うコールセンターを有する代理店」を対象）</t>
    <phoneticPr fontId="7"/>
  </si>
  <si>
    <t>(8)コーポレートガバナンスに関する態勢整備・業務運営</t>
    <phoneticPr fontId="7"/>
  </si>
  <si>
    <t>㉕【該当社のみ】フランチャイズ契約時の対応（フランチャイザー）</t>
    <phoneticPr fontId="7"/>
  </si>
  <si>
    <t>㉖【該当社のみ】フランチャイズ契約時の対応（フランチャイジー）</t>
    <phoneticPr fontId="7"/>
  </si>
  <si>
    <t>㉗【該当社のみ】テレマーケティング実施時の対応</t>
    <phoneticPr fontId="7"/>
  </si>
  <si>
    <t>フランチャイザーの代理店のみ対象</t>
    <rPh sb="9" eb="12">
      <t>ダイリテン</t>
    </rPh>
    <rPh sb="14" eb="16">
      <t>タイショウ</t>
    </rPh>
    <phoneticPr fontId="7"/>
  </si>
  <si>
    <t>フランチャイジーの代理店のみ対象</t>
    <rPh sb="9" eb="12">
      <t>ダイリテン</t>
    </rPh>
    <rPh sb="14" eb="16">
      <t>タイショウ</t>
    </rPh>
    <phoneticPr fontId="7"/>
  </si>
  <si>
    <t>テレマーケティングを行う代理店のみ対象</t>
    <rPh sb="10" eb="11">
      <t>オコナ</t>
    </rPh>
    <rPh sb="12" eb="15">
      <t>ダイリテン</t>
    </rPh>
    <rPh sb="17" eb="19">
      <t>タイショウ</t>
    </rPh>
    <phoneticPr fontId="7"/>
  </si>
  <si>
    <t>募集を中心とした教育の実施、販売状況の管理、状況に応じて指導する旨を規定・契約している</t>
  </si>
  <si>
    <t>商号使用する場合に、別法人である旨や商品ラインナップの違いを説明するよう規定している</t>
  </si>
  <si>
    <t>規程に則った指導・モニタリングを定期的に実施している</t>
  </si>
  <si>
    <t>規程に則った指導・管理実施状況を保険会社に報告している</t>
  </si>
  <si>
    <t>別法人である旨や商品ラインナップの違いについての説明を実施できているかについて、定期的に確認し、その状況を管理している</t>
  </si>
  <si>
    <t>モニタリングで指摘された事項に関して改善策を徴求しており、必要に応じて、フランチャイジーに対する教育・管理・指導、システムの提供内容の在り方を見直している</t>
  </si>
  <si>
    <r>
      <t xml:space="preserve">フランチャイザーの対応について、以下の事項を行っている
</t>
    </r>
    <r>
      <rPr>
        <sz val="11"/>
        <color rgb="FFFF0000"/>
        <rFont val="Meiryo UI"/>
        <family val="3"/>
        <charset val="128"/>
      </rPr>
      <t>※全て「1.はい」であれば達成</t>
    </r>
    <phoneticPr fontId="7"/>
  </si>
  <si>
    <t>フランチャイズ契約に応じた募集／教育／管理態勢を構築している</t>
  </si>
  <si>
    <t>フランチャイザーへ規程に応じた内容を定期的に報告している</t>
  </si>
  <si>
    <t>フランチャイザーの内部監査部署等による監査・点検の実施や、フランチャイザー主催の会議・研修を受講し、必要に応じて社内へ共有している</t>
  </si>
  <si>
    <r>
      <t xml:space="preserve">フランチャイジーの対応について、以下の事項を行っている
</t>
    </r>
    <r>
      <rPr>
        <sz val="11"/>
        <color rgb="FFFF0000"/>
        <rFont val="Meiryo UI"/>
        <family val="3"/>
        <charset val="128"/>
      </rPr>
      <t>※全て「1.はい」であれば達成</t>
    </r>
    <phoneticPr fontId="7"/>
  </si>
  <si>
    <t>説明すべき内容を定めたトークスクリプト等を整備の上、徹底している</t>
  </si>
  <si>
    <t>お客さまから今後の電話を拒否する旨の意向があった場合、今後の電話を行わないよう徹底している</t>
  </si>
  <si>
    <t>トークスクリプトを新設、変更する際に、募集管理部門・対象保険会社の確認・承認を行う旨を規定している</t>
  </si>
  <si>
    <t>通話記録を保存し、お客さまの意向（架電拒否）や申出を管理しているか、システムインフラが整備されている</t>
  </si>
  <si>
    <t>営業部門からの独立性を確保した担当部門・担当者が通話記録を元に、取扱者が適切な対応をしているか確認している</t>
  </si>
  <si>
    <t>記録した内容を活用し、応対フローの改善・指導、好取組みについて社内に共有する仕組み及び実績がある</t>
  </si>
  <si>
    <r>
      <t xml:space="preserve">テレマーケティング実施時の対応について、以下の事項を行っている
</t>
    </r>
    <r>
      <rPr>
        <sz val="11"/>
        <color rgb="FFFF0000"/>
        <rFont val="Meiryo UI"/>
        <family val="3"/>
        <charset val="128"/>
      </rPr>
      <t>※全て「1.はい」であれば達成</t>
    </r>
    <phoneticPr fontId="7"/>
  </si>
  <si>
    <t>－</t>
  </si>
  <si>
    <t>意向の把握（推定）について、推定の確度に留意して合理性・妥当性ある意向推定を行うこと
　・例えばお客さま属性や既加入の保障内容等を把握している「既契約者」を対象にする等の対応をとること
　・既契約者のみならず広範なお客さまを対象にダイレクトメール等を用いて非対面で募集を行う場合は、適切な意向推定の実現に向けて、お客さま意向の推定の根拠を明らかにする措置を講じること（事前アンケート等に基づく送付先対象の選定を行う等）</t>
    <rPh sb="49" eb="50">
      <t>キャク</t>
    </rPh>
    <rPh sb="83" eb="84">
      <t>トウ</t>
    </rPh>
    <rPh sb="108" eb="109">
      <t>キャク</t>
    </rPh>
    <rPh sb="157" eb="158">
      <t>キャク</t>
    </rPh>
    <phoneticPr fontId="7"/>
  </si>
  <si>
    <t>非表示列</t>
    <rPh sb="0" eb="3">
      <t>ヒヒョウジ</t>
    </rPh>
    <rPh sb="3" eb="4">
      <t>レツ</t>
    </rPh>
    <phoneticPr fontId="7"/>
  </si>
  <si>
    <t>オフサイト質問事項送付時に非表示にする列</t>
    <rPh sb="7" eb="9">
      <t>ジコウ</t>
    </rPh>
    <phoneticPr fontId="7"/>
  </si>
  <si>
    <t>〇</t>
    <phoneticPr fontId="7"/>
  </si>
  <si>
    <t>△</t>
    <phoneticPr fontId="7"/>
  </si>
  <si>
    <t>□</t>
    <phoneticPr fontId="7"/>
  </si>
  <si>
    <t>×</t>
    <phoneticPr fontId="7"/>
  </si>
  <si>
    <t>判定結果</t>
    <rPh sb="0" eb="2">
      <t>ハンテイ</t>
    </rPh>
    <rPh sb="2" eb="4">
      <t>ケッカ</t>
    </rPh>
    <phoneticPr fontId="7"/>
  </si>
  <si>
    <t>記号</t>
    <rPh sb="0" eb="2">
      <t>キゴウ</t>
    </rPh>
    <phoneticPr fontId="7"/>
  </si>
  <si>
    <t>達成</t>
    <rPh sb="0" eb="2">
      <t>タッセイ</t>
    </rPh>
    <phoneticPr fontId="7"/>
  </si>
  <si>
    <t>未達成</t>
    <rPh sb="0" eb="3">
      <t>ミタッセイ</t>
    </rPh>
    <phoneticPr fontId="7"/>
  </si>
  <si>
    <t>質問事項あり（オンサイト質問事項欄参照）</t>
    <rPh sb="0" eb="2">
      <t>シツモン</t>
    </rPh>
    <rPh sb="2" eb="4">
      <t>ジコウ</t>
    </rPh>
    <rPh sb="12" eb="14">
      <t>シツモン</t>
    </rPh>
    <rPh sb="14" eb="16">
      <t>ジコウ</t>
    </rPh>
    <rPh sb="16" eb="17">
      <t>ラン</t>
    </rPh>
    <rPh sb="17" eb="19">
      <t>サンショウ</t>
    </rPh>
    <phoneticPr fontId="7"/>
  </si>
  <si>
    <t>資料の現物確認実施（オンサイト確認事項欄参照）</t>
    <rPh sb="0" eb="2">
      <t>シリョウ</t>
    </rPh>
    <rPh sb="3" eb="5">
      <t>ゲンブツ</t>
    </rPh>
    <rPh sb="5" eb="7">
      <t>カクニン</t>
    </rPh>
    <rPh sb="7" eb="9">
      <t>ジッシ</t>
    </rPh>
    <rPh sb="19" eb="20">
      <t>ラン</t>
    </rPh>
    <rPh sb="20" eb="22">
      <t>サンショウ</t>
    </rPh>
    <phoneticPr fontId="7"/>
  </si>
  <si>
    <t>対象外</t>
    <rPh sb="0" eb="3">
      <t>タイショウガイ</t>
    </rPh>
    <phoneticPr fontId="7"/>
  </si>
  <si>
    <t>2022評価申告シート設問No･記載箇所</t>
    <rPh sb="4" eb="8">
      <t>ヒョウカシンコク</t>
    </rPh>
    <rPh sb="11" eb="13">
      <t>セツモン</t>
    </rPh>
    <rPh sb="16" eb="18">
      <t>キサイ</t>
    </rPh>
    <rPh sb="18" eb="20">
      <t>カショ</t>
    </rPh>
    <phoneticPr fontId="7"/>
  </si>
  <si>
    <t>No.1</t>
    <phoneticPr fontId="7"/>
  </si>
  <si>
    <t>Ⅰ-25行</t>
  </si>
  <si>
    <t>Ⅰ-26行</t>
  </si>
  <si>
    <t>Ⅰ-27行</t>
  </si>
  <si>
    <t>Ⅰ-28行</t>
  </si>
  <si>
    <t>Ⅰ-30行</t>
  </si>
  <si>
    <t>Ⅰ-31行</t>
  </si>
  <si>
    <t>Ⅰ-32行</t>
  </si>
  <si>
    <t>Ⅰ-35行</t>
  </si>
  <si>
    <t>Ⅰ-37行</t>
  </si>
  <si>
    <t>Ⅰ-38行</t>
  </si>
  <si>
    <t>Ⅰ-39行</t>
  </si>
  <si>
    <t>No.2</t>
  </si>
  <si>
    <t>Ⅰ-41行</t>
  </si>
  <si>
    <t>No.3</t>
  </si>
  <si>
    <t>Ⅰ-42行</t>
  </si>
  <si>
    <t>★―</t>
    <phoneticPr fontId="7"/>
  </si>
  <si>
    <t>2023
新設問</t>
    <rPh sb="5" eb="6">
      <t>シン</t>
    </rPh>
    <rPh sb="6" eb="8">
      <t>セツモン</t>
    </rPh>
    <phoneticPr fontId="7"/>
  </si>
  <si>
    <t>No.4</t>
    <phoneticPr fontId="7"/>
  </si>
  <si>
    <t>Ⅰ-47行</t>
  </si>
  <si>
    <t>No.5</t>
  </si>
  <si>
    <t>Ⅰ-48行</t>
  </si>
  <si>
    <t>No.6</t>
  </si>
  <si>
    <t>Ⅰ-49行</t>
  </si>
  <si>
    <t>No.7</t>
  </si>
  <si>
    <t>Ⅰ-50行</t>
  </si>
  <si>
    <t>No.7
下</t>
    <rPh sb="5" eb="6">
      <t>シタ</t>
    </rPh>
    <phoneticPr fontId="7"/>
  </si>
  <si>
    <t>Ⅰ-51行</t>
    <phoneticPr fontId="7"/>
  </si>
  <si>
    <t>No.8</t>
  </si>
  <si>
    <t>Ⅰ-62行</t>
  </si>
  <si>
    <t>Ⅰ-63行</t>
  </si>
  <si>
    <t>Ⅰ-64行</t>
  </si>
  <si>
    <t>Ⅰ-65行</t>
  </si>
  <si>
    <t>Ⅰ-66行</t>
  </si>
  <si>
    <t>Ⅰ-68行</t>
  </si>
  <si>
    <t>Ⅰ-69行</t>
  </si>
  <si>
    <t>Ⅰ-70行</t>
  </si>
  <si>
    <t>No.9</t>
  </si>
  <si>
    <t>Ⅰ-72行</t>
  </si>
  <si>
    <t>Ⅰ-73行</t>
  </si>
  <si>
    <t>Ⅰ-74行</t>
  </si>
  <si>
    <t>Ⅰ-75行</t>
  </si>
  <si>
    <t>No.10</t>
  </si>
  <si>
    <t>Ⅰ-77行</t>
  </si>
  <si>
    <t>Ⅰ-78行</t>
  </si>
  <si>
    <t>Ⅰ-79行</t>
  </si>
  <si>
    <t>No.11</t>
  </si>
  <si>
    <t>Ⅰ-80行</t>
  </si>
  <si>
    <t>No.11
下</t>
    <rPh sb="6" eb="7">
      <t>シタ</t>
    </rPh>
    <phoneticPr fontId="7"/>
  </si>
  <si>
    <t>No.12</t>
  </si>
  <si>
    <t>Ⅰ-96行</t>
  </si>
  <si>
    <t>Ⅰ-97行</t>
  </si>
  <si>
    <t>Ⅰ-98行</t>
  </si>
  <si>
    <t>Ⅰ-100行</t>
  </si>
  <si>
    <t>Ⅰ-101行</t>
  </si>
  <si>
    <t>Ⅰ-102行</t>
  </si>
  <si>
    <t>Ⅰ-103行</t>
  </si>
  <si>
    <t>Ⅰ-104行</t>
  </si>
  <si>
    <t>Ⅰ-105行</t>
  </si>
  <si>
    <t>Ⅰ-106行</t>
  </si>
  <si>
    <t>Ⅰ-107行</t>
  </si>
  <si>
    <t>Ⅰ-108行</t>
  </si>
  <si>
    <t>Ⅰ-109行</t>
  </si>
  <si>
    <t>No.13</t>
  </si>
  <si>
    <t>Ⅰ-111行</t>
  </si>
  <si>
    <t>No.14</t>
  </si>
  <si>
    <t>Ⅰ-112行</t>
  </si>
  <si>
    <t>No.15</t>
  </si>
  <si>
    <t>Ⅰ-113行</t>
  </si>
  <si>
    <t>No.16</t>
  </si>
  <si>
    <t>Ⅰ-118行</t>
  </si>
  <si>
    <t>No.17</t>
  </si>
  <si>
    <t>Ⅰ-119行</t>
  </si>
  <si>
    <t>No.18</t>
  </si>
  <si>
    <t>Ⅰ-120行</t>
  </si>
  <si>
    <t>No.18
下</t>
    <rPh sb="6" eb="7">
      <t>シタ</t>
    </rPh>
    <phoneticPr fontId="7"/>
  </si>
  <si>
    <t>Ⅰ-121行</t>
    <phoneticPr fontId="7"/>
  </si>
  <si>
    <t>No.19</t>
  </si>
  <si>
    <t>Ⅰ-132行</t>
  </si>
  <si>
    <t>Ⅰ-133行</t>
  </si>
  <si>
    <t>Ⅰ-134行</t>
  </si>
  <si>
    <t>Ⅰ-135行</t>
  </si>
  <si>
    <t>Ⅰ-136行</t>
  </si>
  <si>
    <t>Ⅰ-137行</t>
  </si>
  <si>
    <t>Ⅰ-138行</t>
  </si>
  <si>
    <t>Ⅰ-139行</t>
  </si>
  <si>
    <t>Ⅰ-140行</t>
  </si>
  <si>
    <t>Ⅰ-141行</t>
  </si>
  <si>
    <t>Ⅰ-142行</t>
  </si>
  <si>
    <t>Ⅰ-144行</t>
  </si>
  <si>
    <t>Ⅰ-145行</t>
  </si>
  <si>
    <t>Ⅰ-146行</t>
  </si>
  <si>
    <t>Ⅰ-147行</t>
  </si>
  <si>
    <t>Ⅰ-148行</t>
  </si>
  <si>
    <t>Ⅰ-149行</t>
  </si>
  <si>
    <t>No.92</t>
    <phoneticPr fontId="7"/>
  </si>
  <si>
    <t>Ⅲ-36行</t>
    <rPh sb="4" eb="5">
      <t>ギョウ</t>
    </rPh>
    <phoneticPr fontId="7"/>
  </si>
  <si>
    <t>Ⅰ-151行</t>
  </si>
  <si>
    <t>Ⅰ-152行</t>
  </si>
  <si>
    <t>Ⅰ-154行</t>
  </si>
  <si>
    <t>No.20</t>
  </si>
  <si>
    <t>Ⅰ-155行</t>
  </si>
  <si>
    <t>Ⅰ-156行</t>
  </si>
  <si>
    <t>No.21</t>
  </si>
  <si>
    <t>Ⅰ-157行</t>
  </si>
  <si>
    <t>No.22</t>
  </si>
  <si>
    <t>Ⅰ-158行</t>
  </si>
  <si>
    <t>No.23</t>
  </si>
  <si>
    <t>Ⅰ-159行</t>
  </si>
  <si>
    <t>Ⅰ-161行</t>
  </si>
  <si>
    <t>Ⅰ-162行</t>
  </si>
  <si>
    <t>No.24</t>
  </si>
  <si>
    <t>Ⅰ-163行</t>
  </si>
  <si>
    <t>No.25</t>
  </si>
  <si>
    <t>No.25
下</t>
    <rPh sb="6" eb="7">
      <t>シタ</t>
    </rPh>
    <phoneticPr fontId="7"/>
  </si>
  <si>
    <t>Ⅰ-169行</t>
    <phoneticPr fontId="7"/>
  </si>
  <si>
    <t>No.26</t>
  </si>
  <si>
    <t>Ⅰ-180行</t>
  </si>
  <si>
    <t>Ⅰ-181行</t>
  </si>
  <si>
    <t>Ⅰ-182行</t>
  </si>
  <si>
    <t>Ⅰ-184行</t>
  </si>
  <si>
    <t>Ⅰ-185行</t>
  </si>
  <si>
    <t>Ⅰ-187行</t>
  </si>
  <si>
    <t>Ⅰ-188行</t>
  </si>
  <si>
    <t>Ⅰ-189行</t>
  </si>
  <si>
    <t>Ⅰ-190行</t>
  </si>
  <si>
    <t>Ⅰ-191行</t>
  </si>
  <si>
    <t>Ⅰ-192行</t>
  </si>
  <si>
    <t>Ⅰ-193行</t>
  </si>
  <si>
    <t>Ⅰ-194行</t>
  </si>
  <si>
    <t>No.27</t>
  </si>
  <si>
    <t>Ⅰ-195行</t>
  </si>
  <si>
    <t>No.28</t>
  </si>
  <si>
    <t>Ⅰ-197行</t>
  </si>
  <si>
    <t>No.29</t>
  </si>
  <si>
    <t>No.29
下</t>
    <rPh sb="6" eb="7">
      <t>シタ</t>
    </rPh>
    <phoneticPr fontId="7"/>
  </si>
  <si>
    <t>No.30</t>
  </si>
  <si>
    <t>Ⅰ-214行</t>
  </si>
  <si>
    <t>Ⅰ-215行</t>
  </si>
  <si>
    <t>Ⅰ-216行</t>
  </si>
  <si>
    <t>Ⅰ-217行</t>
  </si>
  <si>
    <t>Ⅰ-219行</t>
  </si>
  <si>
    <t>Ⅰ-220行</t>
  </si>
  <si>
    <t>Ⅰ-221行</t>
  </si>
  <si>
    <t>No.31</t>
  </si>
  <si>
    <t>Ⅰ-222行</t>
  </si>
  <si>
    <t>No.32</t>
  </si>
  <si>
    <t>Ⅰ-223行</t>
  </si>
  <si>
    <t>No.33</t>
  </si>
  <si>
    <t>No.33
下</t>
    <rPh sb="6" eb="7">
      <t>シタ</t>
    </rPh>
    <phoneticPr fontId="7"/>
  </si>
  <si>
    <t>No.34</t>
  </si>
  <si>
    <t>No.35</t>
  </si>
  <si>
    <t>No.35
下</t>
    <rPh sb="6" eb="7">
      <t>シタ</t>
    </rPh>
    <phoneticPr fontId="7"/>
  </si>
  <si>
    <t>No.36</t>
  </si>
  <si>
    <t>No.37</t>
  </si>
  <si>
    <t>No.37
下</t>
    <rPh sb="6" eb="7">
      <t>シタ</t>
    </rPh>
    <phoneticPr fontId="7"/>
  </si>
  <si>
    <t>No.38</t>
  </si>
  <si>
    <t>Ⅰ-268行</t>
  </si>
  <si>
    <t>No.39</t>
  </si>
  <si>
    <t>Ⅰ-269行</t>
  </si>
  <si>
    <t>Ⅰ-271行</t>
  </si>
  <si>
    <t>Ⅰ-272行</t>
  </si>
  <si>
    <t>No.40</t>
  </si>
  <si>
    <t>Ⅰ-273行</t>
  </si>
  <si>
    <t>No.41</t>
  </si>
  <si>
    <t>Ⅰ-274行</t>
  </si>
  <si>
    <t>Ⅰ-275行</t>
  </si>
  <si>
    <t>No.42</t>
  </si>
  <si>
    <t>Ⅰ-276行</t>
  </si>
  <si>
    <t>Ⅰ-278行</t>
  </si>
  <si>
    <t>Ⅰ-279行</t>
  </si>
  <si>
    <t>Ⅰ-280行</t>
  </si>
  <si>
    <t>Ⅰ-281行</t>
  </si>
  <si>
    <t>No.43</t>
  </si>
  <si>
    <t>Ⅰ-282行</t>
  </si>
  <si>
    <t>No.44</t>
  </si>
  <si>
    <t>Ⅰ-283行</t>
  </si>
  <si>
    <t>No.45</t>
  </si>
  <si>
    <t>No.45
下</t>
    <rPh sb="6" eb="7">
      <t>シタ</t>
    </rPh>
    <phoneticPr fontId="7"/>
  </si>
  <si>
    <t>No.46</t>
  </si>
  <si>
    <t>No.47</t>
  </si>
  <si>
    <t>Ⅰ-300行</t>
  </si>
  <si>
    <t>Ⅰ-301行</t>
  </si>
  <si>
    <t>No.48</t>
  </si>
  <si>
    <t>Ⅰ-306行</t>
  </si>
  <si>
    <t>No.49</t>
  </si>
  <si>
    <t>Ⅰ-307行</t>
  </si>
  <si>
    <t>No.50</t>
  </si>
  <si>
    <t>Ⅰ-308行</t>
  </si>
  <si>
    <t>No.50
下</t>
    <rPh sb="6" eb="7">
      <t>シタ</t>
    </rPh>
    <phoneticPr fontId="7"/>
  </si>
  <si>
    <t>Ⅰ-309行</t>
    <phoneticPr fontId="7"/>
  </si>
  <si>
    <t>No.51</t>
  </si>
  <si>
    <t>Ⅰ-318行</t>
  </si>
  <si>
    <t>No.52</t>
  </si>
  <si>
    <t>Ⅰ-319行</t>
  </si>
  <si>
    <t>No.53</t>
  </si>
  <si>
    <t>Ⅰ-320行</t>
  </si>
  <si>
    <t>No.54</t>
  </si>
  <si>
    <t>Ⅰ-321行</t>
  </si>
  <si>
    <t>No.55</t>
  </si>
  <si>
    <t>Ⅰ-322行</t>
  </si>
  <si>
    <t>No.56</t>
  </si>
  <si>
    <t>Ⅰ-327行</t>
  </si>
  <si>
    <t>No.57</t>
  </si>
  <si>
    <t>Ⅰ-328行</t>
  </si>
  <si>
    <t>No.58</t>
  </si>
  <si>
    <t>Ⅰ-329行</t>
  </si>
  <si>
    <t>No.59</t>
  </si>
  <si>
    <t>Ⅰ-330行</t>
  </si>
  <si>
    <t>No.60</t>
  </si>
  <si>
    <t>Ⅰ-331行</t>
    <phoneticPr fontId="7"/>
  </si>
  <si>
    <t>No.60
下</t>
    <rPh sb="6" eb="7">
      <t>シタ</t>
    </rPh>
    <phoneticPr fontId="7"/>
  </si>
  <si>
    <t>Ⅰ-332行</t>
    <phoneticPr fontId="7"/>
  </si>
  <si>
    <t>集計行</t>
    <rPh sb="0" eb="3">
      <t>シュウケイギョウ</t>
    </rPh>
    <phoneticPr fontId="7"/>
  </si>
  <si>
    <t>No.61</t>
    <phoneticPr fontId="7"/>
  </si>
  <si>
    <t>Ⅱ-23行</t>
    <phoneticPr fontId="7"/>
  </si>
  <si>
    <t>No.64</t>
    <phoneticPr fontId="7"/>
  </si>
  <si>
    <t>Ⅱ-26行</t>
    <phoneticPr fontId="7"/>
  </si>
  <si>
    <t>No.63</t>
    <phoneticPr fontId="7"/>
  </si>
  <si>
    <t>Ⅱ-24行</t>
    <phoneticPr fontId="7"/>
  </si>
  <si>
    <t>No.66</t>
  </si>
  <si>
    <t>Ⅱ-28行</t>
    <phoneticPr fontId="7"/>
  </si>
  <si>
    <t>No.62</t>
    <phoneticPr fontId="7"/>
  </si>
  <si>
    <t>Ⅱ-25行</t>
    <phoneticPr fontId="7"/>
  </si>
  <si>
    <t>No.65</t>
  </si>
  <si>
    <t>Ⅱ-27行</t>
    <phoneticPr fontId="7"/>
  </si>
  <si>
    <t>No.67</t>
  </si>
  <si>
    <t>Ⅱ-29行</t>
    <phoneticPr fontId="7"/>
  </si>
  <si>
    <t>No.68</t>
  </si>
  <si>
    <t>Ⅱ-30行</t>
    <phoneticPr fontId="7"/>
  </si>
  <si>
    <t>No.69</t>
  </si>
  <si>
    <t>Ⅱ-35行</t>
    <phoneticPr fontId="7"/>
  </si>
  <si>
    <t>No.70</t>
  </si>
  <si>
    <t>Ⅱ-36行</t>
    <phoneticPr fontId="7"/>
  </si>
  <si>
    <t>No.71</t>
  </si>
  <si>
    <t>Ⅱ-37行</t>
    <phoneticPr fontId="7"/>
  </si>
  <si>
    <t>No.72</t>
  </si>
  <si>
    <t>Ⅱ-38行</t>
    <phoneticPr fontId="7"/>
  </si>
  <si>
    <t>No.73</t>
  </si>
  <si>
    <t>Ⅱ-39行</t>
    <phoneticPr fontId="7"/>
  </si>
  <si>
    <t>No.74</t>
  </si>
  <si>
    <t>Ⅱ-40行</t>
    <phoneticPr fontId="7"/>
  </si>
  <si>
    <t>No.74
下</t>
    <rPh sb="6" eb="7">
      <t>シタ</t>
    </rPh>
    <phoneticPr fontId="7"/>
  </si>
  <si>
    <t>Ⅱ-41行</t>
    <phoneticPr fontId="7"/>
  </si>
  <si>
    <t>No.75</t>
  </si>
  <si>
    <t>Ⅱ-50行</t>
    <phoneticPr fontId="7"/>
  </si>
  <si>
    <t>No.76</t>
  </si>
  <si>
    <t>Ⅱ-51行</t>
    <phoneticPr fontId="7"/>
  </si>
  <si>
    <t>No.77</t>
  </si>
  <si>
    <t>Ⅱ-52行</t>
    <phoneticPr fontId="7"/>
  </si>
  <si>
    <t>No.78</t>
  </si>
  <si>
    <t>Ⅱ-53行</t>
    <phoneticPr fontId="7"/>
  </si>
  <si>
    <t>No.79</t>
  </si>
  <si>
    <t>Ⅱ-54行</t>
    <phoneticPr fontId="7"/>
  </si>
  <si>
    <t>No.80</t>
  </si>
  <si>
    <t>Ⅱ-55行</t>
    <phoneticPr fontId="7"/>
  </si>
  <si>
    <t>No.81</t>
  </si>
  <si>
    <t>Ⅱ-56行</t>
    <phoneticPr fontId="7"/>
  </si>
  <si>
    <t>No.82</t>
  </si>
  <si>
    <t>Ⅱ-61行</t>
    <phoneticPr fontId="7"/>
  </si>
  <si>
    <t>No.83</t>
  </si>
  <si>
    <t>Ⅱ-62行</t>
  </si>
  <si>
    <t>No.84</t>
  </si>
  <si>
    <t>Ⅱ-63行</t>
  </si>
  <si>
    <t>No.85</t>
  </si>
  <si>
    <t>Ⅱ-64行</t>
  </si>
  <si>
    <t>No.86</t>
  </si>
  <si>
    <t>Ⅱ-65行</t>
  </si>
  <si>
    <t>No.87</t>
  </si>
  <si>
    <t>Ⅱ-66行</t>
  </si>
  <si>
    <t>No.87
下</t>
    <rPh sb="6" eb="7">
      <t>シタ</t>
    </rPh>
    <phoneticPr fontId="7"/>
  </si>
  <si>
    <t>Ⅱ-67行</t>
    <phoneticPr fontId="7"/>
  </si>
  <si>
    <t>No.88</t>
    <phoneticPr fontId="7"/>
  </si>
  <si>
    <t>Ⅱ-76行</t>
    <phoneticPr fontId="7"/>
  </si>
  <si>
    <t>No.89</t>
  </si>
  <si>
    <t>Ⅱ-77行</t>
  </si>
  <si>
    <t>No.90</t>
  </si>
  <si>
    <t>Ⅱ-82行</t>
    <phoneticPr fontId="7"/>
  </si>
  <si>
    <t>No.90
下</t>
    <rPh sb="6" eb="7">
      <t>シタ</t>
    </rPh>
    <phoneticPr fontId="7"/>
  </si>
  <si>
    <t>Ⅱ-83行</t>
    <phoneticPr fontId="7"/>
  </si>
  <si>
    <t>No.91</t>
    <phoneticPr fontId="7"/>
  </si>
  <si>
    <t>Ⅱ-92行</t>
    <phoneticPr fontId="7"/>
  </si>
  <si>
    <t>No.91
下</t>
    <rPh sb="6" eb="7">
      <t>シタ</t>
    </rPh>
    <phoneticPr fontId="7"/>
  </si>
  <si>
    <t>Ⅲ-24行</t>
    <phoneticPr fontId="7"/>
  </si>
  <si>
    <t>Ⅲ-25行</t>
  </si>
  <si>
    <t>Ⅲ-26行</t>
  </si>
  <si>
    <t>Ⅲ-27行</t>
  </si>
  <si>
    <t>Ⅲ-28行</t>
  </si>
  <si>
    <t>Ⅲ-29行</t>
  </si>
  <si>
    <t>Ⅲ-30行</t>
  </si>
  <si>
    <t>Ⅲ-31行</t>
  </si>
  <si>
    <t>Ⅲ-32行</t>
  </si>
  <si>
    <t>Ⅲ-33行</t>
  </si>
  <si>
    <t>Ⅲ-34行</t>
  </si>
  <si>
    <t>Ⅲ-35行</t>
  </si>
  <si>
    <t>Ⅲ-37行</t>
  </si>
  <si>
    <t>Ⅲ-38行</t>
  </si>
  <si>
    <t>Ⅲ-39行</t>
  </si>
  <si>
    <t>Ⅲ-40行</t>
  </si>
  <si>
    <t>Ⅲ-41行</t>
  </si>
  <si>
    <t>No.93</t>
  </si>
  <si>
    <t>Ⅲ-42行</t>
  </si>
  <si>
    <t>No.94</t>
  </si>
  <si>
    <t>Ⅲ-43行</t>
  </si>
  <si>
    <t>No.95</t>
  </si>
  <si>
    <t>Ⅲ-44行</t>
  </si>
  <si>
    <t>No.96</t>
  </si>
  <si>
    <t>Ⅲ-45行</t>
  </si>
  <si>
    <t>No.102</t>
  </si>
  <si>
    <t>Ⅲ-51行</t>
  </si>
  <si>
    <t>Ⅲ-52行</t>
  </si>
  <si>
    <t>No.103</t>
    <phoneticPr fontId="7"/>
  </si>
  <si>
    <t>Ⅲ-54行</t>
  </si>
  <si>
    <t>Ⅲ-55行</t>
  </si>
  <si>
    <t>No.104</t>
    <phoneticPr fontId="7"/>
  </si>
  <si>
    <t>Ⅲ-56行</t>
  </si>
  <si>
    <t>Ⅲ-57行</t>
  </si>
  <si>
    <t>Ⅲ-58行</t>
  </si>
  <si>
    <t>Ⅲ-59行</t>
  </si>
  <si>
    <t>Ⅲ-60行</t>
  </si>
  <si>
    <t>No.105</t>
    <phoneticPr fontId="7"/>
  </si>
  <si>
    <t>Ⅲ-61行</t>
  </si>
  <si>
    <t>No.106</t>
    <phoneticPr fontId="7"/>
  </si>
  <si>
    <t>Ⅲ-62行</t>
  </si>
  <si>
    <t>Ⅲ-63行</t>
  </si>
  <si>
    <t>No.107</t>
    <phoneticPr fontId="7"/>
  </si>
  <si>
    <t>Ⅲ-68行</t>
    <phoneticPr fontId="7"/>
  </si>
  <si>
    <t>No.108</t>
  </si>
  <si>
    <t>Ⅲ-69行</t>
  </si>
  <si>
    <t>No.109</t>
  </si>
  <si>
    <t>Ⅲ-70行</t>
  </si>
  <si>
    <t>No.110</t>
  </si>
  <si>
    <t>Ⅲ-71行</t>
  </si>
  <si>
    <t>Ⅲ-72行</t>
  </si>
  <si>
    <t>No.111</t>
    <phoneticPr fontId="7"/>
  </si>
  <si>
    <t>Ⅲ-73行</t>
  </si>
  <si>
    <t>Ⅲ-74行</t>
  </si>
  <si>
    <t>No.112</t>
    <phoneticPr fontId="7"/>
  </si>
  <si>
    <t>Ⅲ-75行</t>
  </si>
  <si>
    <t>No.113</t>
  </si>
  <si>
    <t>Ⅲ-76行</t>
  </si>
  <si>
    <t>No.115</t>
  </si>
  <si>
    <t>Ⅲ-78行</t>
  </si>
  <si>
    <t>No.116</t>
    <phoneticPr fontId="7"/>
  </si>
  <si>
    <t>Ⅲ-80行</t>
  </si>
  <si>
    <t>Ⅲ-81行</t>
  </si>
  <si>
    <t>Ⅲ-82行</t>
  </si>
  <si>
    <t>Ⅲ-83行</t>
  </si>
  <si>
    <t>No.117</t>
    <phoneticPr fontId="7"/>
  </si>
  <si>
    <t>Ⅲ-84行</t>
  </si>
  <si>
    <t>No.117
下</t>
    <rPh sb="7" eb="8">
      <t>シタ</t>
    </rPh>
    <phoneticPr fontId="7"/>
  </si>
  <si>
    <t>Ⅲ-85行</t>
    <phoneticPr fontId="7"/>
  </si>
  <si>
    <t>No.118</t>
  </si>
  <si>
    <t>Ⅲ-95行</t>
  </si>
  <si>
    <t>Ⅲ-96行</t>
  </si>
  <si>
    <t>Ⅲ-97行</t>
  </si>
  <si>
    <t>Ⅲ-98行</t>
  </si>
  <si>
    <t>Ⅲ-99行</t>
  </si>
  <si>
    <t>Ⅲ-100行</t>
  </si>
  <si>
    <t>No.97</t>
  </si>
  <si>
    <t>Ⅲ-46行</t>
  </si>
  <si>
    <t>No.98</t>
  </si>
  <si>
    <t>Ⅲ-47行</t>
  </si>
  <si>
    <t>No.99</t>
  </si>
  <si>
    <t>Ⅲ-48行</t>
  </si>
  <si>
    <t>No.119</t>
    <phoneticPr fontId="7"/>
  </si>
  <si>
    <t>Ⅲ-102行</t>
  </si>
  <si>
    <t>Ⅲ-103行</t>
  </si>
  <si>
    <t>Ⅲ-104行</t>
  </si>
  <si>
    <t>No.120</t>
    <phoneticPr fontId="7"/>
  </si>
  <si>
    <t>Ⅲ-105行</t>
  </si>
  <si>
    <t>No.101</t>
  </si>
  <si>
    <t>Ⅲ-50行</t>
  </si>
  <si>
    <t>No.121</t>
    <phoneticPr fontId="7"/>
  </si>
  <si>
    <t>Ⅲ-106行</t>
    <phoneticPr fontId="7"/>
  </si>
  <si>
    <t>No.122</t>
  </si>
  <si>
    <t>Ⅲ-107行</t>
  </si>
  <si>
    <t>No.100</t>
  </si>
  <si>
    <t>Ⅲ-49行</t>
  </si>
  <si>
    <t>No.124</t>
    <phoneticPr fontId="7"/>
  </si>
  <si>
    <t>Ⅲ-109行</t>
    <phoneticPr fontId="7"/>
  </si>
  <si>
    <t>No.125</t>
  </si>
  <si>
    <t>Ⅲ-110行</t>
  </si>
  <si>
    <t>Ⅲ-112行</t>
  </si>
  <si>
    <t>Ⅲ-113行</t>
  </si>
  <si>
    <t>Ⅲ-114行</t>
  </si>
  <si>
    <t>Ⅲ-115行</t>
  </si>
  <si>
    <t>No.126</t>
    <phoneticPr fontId="7"/>
  </si>
  <si>
    <t>Ⅲ-116行</t>
  </si>
  <si>
    <t>Ⅲ-118行</t>
  </si>
  <si>
    <t>Ⅲ-119行</t>
  </si>
  <si>
    <t>No.127</t>
    <phoneticPr fontId="7"/>
  </si>
  <si>
    <t>Ⅲ-124行</t>
    <phoneticPr fontId="7"/>
  </si>
  <si>
    <t>Ⅲ-126行</t>
  </si>
  <si>
    <t>Ⅲ-127行</t>
  </si>
  <si>
    <t>Ⅲ-128行</t>
  </si>
  <si>
    <t>Ⅲ-129行</t>
  </si>
  <si>
    <t>Ⅲ-130行</t>
  </si>
  <si>
    <t>No.128</t>
    <phoneticPr fontId="7"/>
  </si>
  <si>
    <t>Ⅲ-131行</t>
  </si>
  <si>
    <t>No.128
下</t>
    <rPh sb="7" eb="8">
      <t>シタ</t>
    </rPh>
    <phoneticPr fontId="7"/>
  </si>
  <si>
    <t>Ⅲ-132行</t>
    <phoneticPr fontId="7"/>
  </si>
  <si>
    <t>No.129</t>
    <phoneticPr fontId="7"/>
  </si>
  <si>
    <t>No.130</t>
  </si>
  <si>
    <t>No.131</t>
  </si>
  <si>
    <t>No.132</t>
  </si>
  <si>
    <t>Ⅳ-43行</t>
    <phoneticPr fontId="7"/>
  </si>
  <si>
    <t>No.133</t>
  </si>
  <si>
    <t>Ⅳ-44行</t>
  </si>
  <si>
    <t>No.134</t>
  </si>
  <si>
    <t>Ⅳ-45行</t>
  </si>
  <si>
    <t>No.135</t>
  </si>
  <si>
    <t>Ⅳ-47行</t>
  </si>
  <si>
    <t>No.136</t>
  </si>
  <si>
    <t>Ⅳ-48行</t>
  </si>
  <si>
    <t>No.137</t>
  </si>
  <si>
    <t>Ⅳ-49行</t>
  </si>
  <si>
    <t>No.138
(No.140</t>
    <phoneticPr fontId="7"/>
  </si>
  <si>
    <t>Ⅳ-50行
Ⅳ-56行)</t>
    <phoneticPr fontId="7"/>
  </si>
  <si>
    <t>No.139</t>
  </si>
  <si>
    <t>Ⅳ-55行</t>
    <phoneticPr fontId="7"/>
  </si>
  <si>
    <t>No.141</t>
  </si>
  <si>
    <t>Ⅳ-57行</t>
  </si>
  <si>
    <t>No.141
下</t>
    <rPh sb="7" eb="8">
      <t>シタ</t>
    </rPh>
    <phoneticPr fontId="7"/>
  </si>
  <si>
    <t>Ⅳ-58行</t>
    <phoneticPr fontId="7"/>
  </si>
  <si>
    <t>No.142</t>
  </si>
  <si>
    <t>No.143</t>
  </si>
  <si>
    <t>No.144</t>
  </si>
  <si>
    <t>Ⅳ-73行</t>
    <phoneticPr fontId="7"/>
  </si>
  <si>
    <t>No.145</t>
  </si>
  <si>
    <t>Ⅳ-74行</t>
  </si>
  <si>
    <t>No.145
下</t>
    <rPh sb="7" eb="8">
      <t>シタ</t>
    </rPh>
    <phoneticPr fontId="7"/>
  </si>
  <si>
    <t>Ⅳ-75行</t>
    <phoneticPr fontId="7"/>
  </si>
  <si>
    <t>――</t>
    <phoneticPr fontId="7"/>
  </si>
  <si>
    <t>No.146</t>
  </si>
  <si>
    <t>Ⅳ-84行</t>
    <phoneticPr fontId="7"/>
  </si>
  <si>
    <t>No.147</t>
  </si>
  <si>
    <t>Ⅳ-85行</t>
  </si>
  <si>
    <t>No.148</t>
  </si>
  <si>
    <t>Ⅳ-86行</t>
  </si>
  <si>
    <t>No.149</t>
  </si>
  <si>
    <t>Ⅳ-95行</t>
    <phoneticPr fontId="7"/>
  </si>
  <si>
    <t>No.150</t>
  </si>
  <si>
    <t>Ⅳ-96行</t>
  </si>
  <si>
    <t>No.151</t>
  </si>
  <si>
    <t>Ⅳ-105行</t>
    <phoneticPr fontId="7"/>
  </si>
  <si>
    <t>No.152</t>
  </si>
  <si>
    <t>Ⅳ-106行</t>
  </si>
  <si>
    <t>No.155</t>
  </si>
  <si>
    <t>Ⅳ-109行</t>
  </si>
  <si>
    <t>No.157</t>
  </si>
  <si>
    <t>Ⅳ-111行</t>
  </si>
  <si>
    <t>No.153</t>
    <phoneticPr fontId="7"/>
  </si>
  <si>
    <t>Ⅳ-107行</t>
    <phoneticPr fontId="7"/>
  </si>
  <si>
    <t>No.154</t>
    <phoneticPr fontId="7"/>
  </si>
  <si>
    <t>Ⅳ-108行</t>
    <phoneticPr fontId="7"/>
  </si>
  <si>
    <t>No.158</t>
  </si>
  <si>
    <t>Ⅳ-120行</t>
    <phoneticPr fontId="7"/>
  </si>
  <si>
    <t>No.159</t>
    <phoneticPr fontId="7"/>
  </si>
  <si>
    <t>Ⅳ-121行</t>
    <phoneticPr fontId="7"/>
  </si>
  <si>
    <t>No.160</t>
  </si>
  <si>
    <t>Ⅳ-122行</t>
  </si>
  <si>
    <t>No.161</t>
  </si>
  <si>
    <t>Ⅳ-123行</t>
  </si>
  <si>
    <t>No.162</t>
  </si>
  <si>
    <t>Ⅳ-124行</t>
  </si>
  <si>
    <t>No.164</t>
    <phoneticPr fontId="7"/>
  </si>
  <si>
    <t>Ⅳ-139行</t>
    <phoneticPr fontId="7"/>
  </si>
  <si>
    <t>No.165</t>
    <phoneticPr fontId="7"/>
  </si>
  <si>
    <t>Ⅳ-140行</t>
  </si>
  <si>
    <t>No.166</t>
    <phoneticPr fontId="7"/>
  </si>
  <si>
    <t>Ⅳ-141行</t>
  </si>
  <si>
    <t>No.166
下</t>
    <rPh sb="7" eb="8">
      <t>シタ</t>
    </rPh>
    <phoneticPr fontId="7"/>
  </si>
  <si>
    <t>No.167</t>
    <phoneticPr fontId="7"/>
  </si>
  <si>
    <t>Ⅳ-155行</t>
    <phoneticPr fontId="7"/>
  </si>
  <si>
    <t>No.168</t>
  </si>
  <si>
    <t>Ⅳ-156行</t>
  </si>
  <si>
    <t>No.169</t>
  </si>
  <si>
    <t>Ⅳ-157行</t>
  </si>
  <si>
    <t>No.170</t>
  </si>
  <si>
    <t>Ⅳ-158行</t>
  </si>
  <si>
    <t>No.171</t>
  </si>
  <si>
    <t>Ⅳ-159行</t>
  </si>
  <si>
    <t>No.172</t>
    <phoneticPr fontId="7"/>
  </si>
  <si>
    <t>No.172
下</t>
    <rPh sb="7" eb="8">
      <t>シタ</t>
    </rPh>
    <phoneticPr fontId="7"/>
  </si>
  <si>
    <t>No.173</t>
    <phoneticPr fontId="7"/>
  </si>
  <si>
    <t>Ⅳ-174行</t>
    <phoneticPr fontId="7"/>
  </si>
  <si>
    <t>No.174</t>
  </si>
  <si>
    <t>Ⅳ-175行</t>
  </si>
  <si>
    <t>No.175</t>
  </si>
  <si>
    <t>Ⅳ-176行</t>
  </si>
  <si>
    <t>No.176</t>
  </si>
  <si>
    <t>Ⅳ-177行</t>
  </si>
  <si>
    <t>No.177</t>
  </si>
  <si>
    <t>Ⅳ-178行</t>
  </si>
  <si>
    <t>No.178</t>
  </si>
  <si>
    <t>Ⅳ-179行</t>
  </si>
  <si>
    <t>No.179</t>
  </si>
  <si>
    <t>Ⅳ-180行</t>
  </si>
  <si>
    <t>No.180</t>
  </si>
  <si>
    <t>Ⅳ-181行</t>
  </si>
  <si>
    <t>No.181</t>
  </si>
  <si>
    <t>Ⅳ-182行</t>
  </si>
  <si>
    <t>Ⅳ-183行</t>
  </si>
  <si>
    <t>No.182</t>
  </si>
  <si>
    <t>Ⅳ-184行</t>
  </si>
  <si>
    <t>No.183</t>
  </si>
  <si>
    <t>Ⅳ-185行</t>
  </si>
  <si>
    <t>No.185</t>
  </si>
  <si>
    <t>Ⅳ-187行</t>
  </si>
  <si>
    <t>No.185
下</t>
    <rPh sb="7" eb="8">
      <t>シタ</t>
    </rPh>
    <phoneticPr fontId="7"/>
  </si>
  <si>
    <t>No.186</t>
  </si>
  <si>
    <t>No.187</t>
  </si>
  <si>
    <t>Ⅳ-202行</t>
  </si>
  <si>
    <t>No.188</t>
  </si>
  <si>
    <t>Ⅳ-203行</t>
  </si>
  <si>
    <t>No.189</t>
  </si>
  <si>
    <t>Ⅳ-204行</t>
  </si>
  <si>
    <t>No.190</t>
  </si>
  <si>
    <t>Ⅳ-205行</t>
  </si>
  <si>
    <t>No.191</t>
  </si>
  <si>
    <t>Ⅳ-206行</t>
  </si>
  <si>
    <t>No.192</t>
  </si>
  <si>
    <t>Ⅳ-207行</t>
  </si>
  <si>
    <t>No.193</t>
  </si>
  <si>
    <t>Ⅳ-208行</t>
  </si>
  <si>
    <t>No.194</t>
  </si>
  <si>
    <t>Ⅳ-209行</t>
  </si>
  <si>
    <t>No.195</t>
  </si>
  <si>
    <t>Ⅳ-210行</t>
  </si>
  <si>
    <t>No.196</t>
  </si>
  <si>
    <t>Ⅳ-211行</t>
  </si>
  <si>
    <t>No.197</t>
  </si>
  <si>
    <t>Ⅳ-216行</t>
    <phoneticPr fontId="7"/>
  </si>
  <si>
    <t>No.198</t>
  </si>
  <si>
    <t>Ⅳ-217行</t>
  </si>
  <si>
    <t>No.198
下</t>
    <rPh sb="7" eb="8">
      <t>シタ</t>
    </rPh>
    <phoneticPr fontId="7"/>
  </si>
  <si>
    <t>Ⅳ-218行</t>
    <phoneticPr fontId="7"/>
  </si>
  <si>
    <t>No.199</t>
  </si>
  <si>
    <t>Ⅳ-227行</t>
    <phoneticPr fontId="7"/>
  </si>
  <si>
    <t>No.200</t>
  </si>
  <si>
    <t>Ⅳ-228行</t>
  </si>
  <si>
    <t>No.201</t>
  </si>
  <si>
    <t>Ⅳ-229行</t>
  </si>
  <si>
    <t>No.202</t>
  </si>
  <si>
    <t>Ⅳ-230行</t>
  </si>
  <si>
    <t>No.203</t>
  </si>
  <si>
    <t>Ⅳ-231行</t>
  </si>
  <si>
    <t>No.204</t>
  </si>
  <si>
    <t>Ⅳ-232行</t>
  </si>
  <si>
    <t>No.205</t>
  </si>
  <si>
    <t>Ⅳ-233行</t>
  </si>
  <si>
    <t>No.206</t>
  </si>
  <si>
    <t>Ⅳ-238行</t>
    <phoneticPr fontId="7"/>
  </si>
  <si>
    <t>No.207</t>
  </si>
  <si>
    <t>Ⅳ-239行</t>
  </si>
  <si>
    <t>No.208</t>
  </si>
  <si>
    <t>Ⅳ-240行</t>
  </si>
  <si>
    <t>No.209</t>
  </si>
  <si>
    <t>Ⅳ-241行</t>
  </si>
  <si>
    <t>No.210</t>
  </si>
  <si>
    <t>Ⅳ-242行</t>
  </si>
  <si>
    <t>No.210
下</t>
    <rPh sb="7" eb="8">
      <t>シタ</t>
    </rPh>
    <phoneticPr fontId="7"/>
  </si>
  <si>
    <t>Ⅳ-243行</t>
    <phoneticPr fontId="7"/>
  </si>
  <si>
    <t>　前年度調査の回答から変更なし</t>
    <rPh sb="4" eb="6">
      <t>チョウサ</t>
    </rPh>
    <phoneticPr fontId="7"/>
  </si>
  <si>
    <t>評価
区分</t>
    <rPh sb="0" eb="2">
      <t>ヒョウカ</t>
    </rPh>
    <rPh sb="3" eb="5">
      <t>クブン</t>
    </rPh>
    <phoneticPr fontId="7"/>
  </si>
  <si>
    <t xml:space="preserve">
Ⅰ-228行
</t>
    <phoneticPr fontId="7"/>
  </si>
  <si>
    <t xml:space="preserve">
Ⅰ-229行
</t>
    <phoneticPr fontId="7"/>
  </si>
  <si>
    <t xml:space="preserve">
Ⅰ-238行
</t>
    <phoneticPr fontId="7"/>
  </si>
  <si>
    <t xml:space="preserve">
Ⅰ-243行
</t>
    <phoneticPr fontId="7"/>
  </si>
  <si>
    <t xml:space="preserve">
Ⅰ-244行
</t>
    <phoneticPr fontId="7"/>
  </si>
  <si>
    <t xml:space="preserve">
Ⅰ-253行
</t>
    <phoneticPr fontId="7"/>
  </si>
  <si>
    <t xml:space="preserve">
Ⅰ-258行
</t>
    <phoneticPr fontId="7"/>
  </si>
  <si>
    <t xml:space="preserve">
Ⅰ-259行
</t>
    <phoneticPr fontId="7"/>
  </si>
  <si>
    <t xml:space="preserve">
Ⅰ-288行
</t>
    <phoneticPr fontId="7"/>
  </si>
  <si>
    <t xml:space="preserve">
Ⅰ-289行
</t>
    <phoneticPr fontId="7"/>
  </si>
  <si>
    <t xml:space="preserve">
Ⅳ-23行
</t>
    <phoneticPr fontId="7"/>
  </si>
  <si>
    <t xml:space="preserve">
Ⅳ-24行
</t>
    <phoneticPr fontId="7"/>
  </si>
  <si>
    <t xml:space="preserve">
Ⅳ-33行
</t>
    <phoneticPr fontId="7"/>
  </si>
  <si>
    <t xml:space="preserve">
Ⅳ-67行
</t>
    <phoneticPr fontId="7"/>
  </si>
  <si>
    <t xml:space="preserve">
Ⅳ-68行
</t>
    <phoneticPr fontId="7"/>
  </si>
  <si>
    <t xml:space="preserve">
Ⅳ-129行
</t>
    <phoneticPr fontId="7"/>
  </si>
  <si>
    <t xml:space="preserve">
Ⅳ-130行
</t>
    <phoneticPr fontId="7"/>
  </si>
  <si>
    <t xml:space="preserve">
Ⅳ-164行
</t>
    <phoneticPr fontId="7"/>
  </si>
  <si>
    <t xml:space="preserve">
Ⅳ-165行
</t>
    <phoneticPr fontId="7"/>
  </si>
  <si>
    <t>基本
応用
区分</t>
    <phoneticPr fontId="7"/>
  </si>
  <si>
    <t xml:space="preserve">
★―
</t>
    <phoneticPr fontId="7"/>
  </si>
  <si>
    <t xml:space="preserve">
Ⅰ-40行
</t>
    <phoneticPr fontId="7"/>
  </si>
  <si>
    <t>行高基準値</t>
    <rPh sb="0" eb="1">
      <t>ギョウ</t>
    </rPh>
    <rPh sb="1" eb="2">
      <t>タカ</t>
    </rPh>
    <rPh sb="2" eb="4">
      <t>キジュン</t>
    </rPh>
    <rPh sb="4" eb="5">
      <t>チ</t>
    </rPh>
    <phoneticPr fontId="7"/>
  </si>
  <si>
    <t>自動行高調整</t>
    <rPh sb="0" eb="2">
      <t>ジドウ</t>
    </rPh>
    <rPh sb="2" eb="3">
      <t>ギョウ</t>
    </rPh>
    <rPh sb="3" eb="4">
      <t>タカ</t>
    </rPh>
    <rPh sb="4" eb="6">
      <t>チョウセイ</t>
    </rPh>
    <phoneticPr fontId="7"/>
  </si>
  <si>
    <t>設問バイト数</t>
    <rPh sb="0" eb="2">
      <t>セツモン</t>
    </rPh>
    <rPh sb="5" eb="6">
      <t>スウ</t>
    </rPh>
    <phoneticPr fontId="7"/>
  </si>
  <si>
    <t>Ⅰ-36行</t>
    <phoneticPr fontId="7"/>
  </si>
  <si>
    <t>Ⅰ-168行</t>
    <phoneticPr fontId="7"/>
  </si>
  <si>
    <t>就業規則や給与・賃金規程がある　　</t>
    <phoneticPr fontId="7"/>
  </si>
  <si>
    <t>募集可能日を本人に通知している　　　</t>
    <phoneticPr fontId="7"/>
  </si>
  <si>
    <t>その他　　　　　　　　　　　　　　　　　　　　　　　　　</t>
    <phoneticPr fontId="7"/>
  </si>
  <si>
    <t>⑥その他（③④⑤と同等以上）　　　　　　　　</t>
    <rPh sb="9" eb="11">
      <t>ドウトウ</t>
    </rPh>
    <rPh sb="11" eb="13">
      <t>イジョウ</t>
    </rPh>
    <phoneticPr fontId="7"/>
  </si>
  <si>
    <t>その他　　　　　　　　　　　　　　　　　　　　　　　　　　　　　　　　　　</t>
    <phoneticPr fontId="7"/>
  </si>
  <si>
    <t>保存期間経過後の廃棄・削除　　　　　　　　　　　　　　　　　　　　</t>
    <phoneticPr fontId="7"/>
  </si>
  <si>
    <t>個人情報の定義　　　　　　　　　　　　　　　　　　　　　　　　　　　　　　</t>
    <phoneticPr fontId="7"/>
  </si>
  <si>
    <t>収集する個人情報の利用目的　　　　　　　　　　　　　　　　　　　　　　　　　　</t>
    <phoneticPr fontId="7"/>
  </si>
  <si>
    <t>個人情報の開示を求める手続き　　　　　　　　　　　　　　　　　　　　　　　　　　　　</t>
    <phoneticPr fontId="7"/>
  </si>
  <si>
    <t>個人情報の第三者提供時の取扱い　　　　　　　　　　　　　　　　　　　　　　　　　　　</t>
    <phoneticPr fontId="7"/>
  </si>
  <si>
    <t>個人情報の安全管理措置　　　　　　　　　　　　　　　　　　　　　　　　　　　</t>
    <phoneticPr fontId="7"/>
  </si>
  <si>
    <t>個人データ管理台帳の作成　　　　　　　　　　　　　　　　</t>
    <phoneticPr fontId="7"/>
  </si>
  <si>
    <t>個人情報の目的外利用の禁止　　　　　　　　　　　　　　　　　</t>
    <phoneticPr fontId="7"/>
  </si>
  <si>
    <t>年間の教育計画がある　　　　　　　　　　　　　　　　　　　　　　　　　　</t>
    <rPh sb="0" eb="2">
      <t>ネンカン</t>
    </rPh>
    <rPh sb="3" eb="5">
      <t>キョウイク</t>
    </rPh>
    <rPh sb="5" eb="7">
      <t>ケイカク</t>
    </rPh>
    <phoneticPr fontId="7"/>
  </si>
  <si>
    <t>ホームページに掲載　　　　　　　　　　　　　　　　　　　　　　　　</t>
    <phoneticPr fontId="7"/>
  </si>
  <si>
    <t>全拠点で掲示・公表　　　　　　　　　　　　　　　　　　　　</t>
    <phoneticPr fontId="7"/>
  </si>
  <si>
    <t>広告等を行う者の名称　　　　　　　　　　　　　</t>
    <phoneticPr fontId="7"/>
  </si>
  <si>
    <t>手数料等に関する事項　　　　　　　　　　　　　　　</t>
    <phoneticPr fontId="7"/>
  </si>
  <si>
    <t>市場リスクに関する事項　　　　　　　　　　　　</t>
    <phoneticPr fontId="7"/>
  </si>
  <si>
    <t xml:space="preserve">
Ⅰ-196行
</t>
    <phoneticPr fontId="7"/>
  </si>
  <si>
    <t xml:space="preserve">
Ⅰ-33行
</t>
    <phoneticPr fontId="7"/>
  </si>
  <si>
    <t xml:space="preserve">
Ⅰ-34行
</t>
    <phoneticPr fontId="7"/>
  </si>
  <si>
    <t xml:space="preserve">
Ⅰ-110行
</t>
    <phoneticPr fontId="7"/>
  </si>
  <si>
    <t xml:space="preserve">
Ⅰ-178行
</t>
    <phoneticPr fontId="7"/>
  </si>
  <si>
    <t xml:space="preserve">
</t>
    <phoneticPr fontId="7"/>
  </si>
  <si>
    <t xml:space="preserve">
Ⅰ-198行
</t>
    <phoneticPr fontId="7"/>
  </si>
  <si>
    <t xml:space="preserve">
Ⅳ-201行
</t>
    <phoneticPr fontId="7"/>
  </si>
  <si>
    <t xml:space="preserve">
Ⅰ-203行
</t>
    <phoneticPr fontId="7"/>
  </si>
  <si>
    <t xml:space="preserve">
Ⅰ-85行
</t>
    <phoneticPr fontId="7"/>
  </si>
  <si>
    <t>Ⅱ-97行</t>
    <phoneticPr fontId="7"/>
  </si>
  <si>
    <t xml:space="preserve">
Ⅳ-146行
</t>
    <phoneticPr fontId="7"/>
  </si>
  <si>
    <t xml:space="preserve">
Ⅳ-192行
</t>
    <phoneticPr fontId="7"/>
  </si>
  <si>
    <t>No.163</t>
    <phoneticPr fontId="7"/>
  </si>
  <si>
    <t>No.163
下</t>
    <rPh sb="7" eb="8">
      <t>シタ</t>
    </rPh>
    <phoneticPr fontId="7"/>
  </si>
  <si>
    <t>判定
結果</t>
    <phoneticPr fontId="7"/>
  </si>
  <si>
    <t xml:space="preserve">
－
</t>
    <phoneticPr fontId="7"/>
  </si>
  <si>
    <t xml:space="preserve">
Ⅰ-298行
</t>
    <phoneticPr fontId="7"/>
  </si>
  <si>
    <t xml:space="preserve">
－
</t>
    <phoneticPr fontId="7"/>
  </si>
  <si>
    <t>行の高さの自動調整設定を支援するための計算式群</t>
    <rPh sb="0" eb="1">
      <t>ギョウ</t>
    </rPh>
    <rPh sb="2" eb="3">
      <t>タカ</t>
    </rPh>
    <rPh sb="5" eb="9">
      <t>ジドウチョウセイ</t>
    </rPh>
    <rPh sb="9" eb="11">
      <t>セッテイ</t>
    </rPh>
    <rPh sb="12" eb="14">
      <t>シエン</t>
    </rPh>
    <rPh sb="19" eb="22">
      <t>ケイサンシキ</t>
    </rPh>
    <rPh sb="22" eb="23">
      <t>グン</t>
    </rPh>
    <phoneticPr fontId="7"/>
  </si>
  <si>
    <t>設問M列の幅－任意の値(15～25程度)を入力</t>
    <rPh sb="0" eb="2">
      <t>セツモン</t>
    </rPh>
    <rPh sb="3" eb="4">
      <t>レツ</t>
    </rPh>
    <rPh sb="5" eb="6">
      <t>ハバ</t>
    </rPh>
    <rPh sb="7" eb="9">
      <t>ニンイ</t>
    </rPh>
    <rPh sb="10" eb="11">
      <t>アタイ</t>
    </rPh>
    <rPh sb="17" eb="19">
      <t>テイド</t>
    </rPh>
    <rPh sb="21" eb="23">
      <t>ニュウリョク</t>
    </rPh>
    <phoneticPr fontId="7"/>
  </si>
  <si>
    <t xml:space="preserve">
Ⅰ-153行
</t>
    <phoneticPr fontId="7"/>
  </si>
  <si>
    <t xml:space="preserve">
Ⅰ-218行
</t>
    <phoneticPr fontId="7"/>
  </si>
  <si>
    <r>
      <t>① 各設問の</t>
    </r>
    <r>
      <rPr>
        <b/>
        <u/>
        <sz val="11"/>
        <rFont val="Meiryo UI"/>
        <family val="3"/>
        <charset val="128"/>
      </rPr>
      <t>達成状況、または対象・対象外を選択欄（Ｔ列）で選択</t>
    </r>
    <r>
      <rPr>
        <sz val="11"/>
        <rFont val="Meiryo UI"/>
        <family val="3"/>
        <charset val="128"/>
      </rPr>
      <t>してください。</t>
    </r>
    <rPh sb="2" eb="3">
      <t>カク</t>
    </rPh>
    <rPh sb="3" eb="5">
      <t>セツモン</t>
    </rPh>
    <rPh sb="6" eb="8">
      <t>タッセイ</t>
    </rPh>
    <rPh sb="8" eb="10">
      <t>ジョウキョウ</t>
    </rPh>
    <rPh sb="14" eb="16">
      <t>タイショウ</t>
    </rPh>
    <rPh sb="17" eb="20">
      <t>タイショウガイ</t>
    </rPh>
    <rPh sb="21" eb="23">
      <t>センタク</t>
    </rPh>
    <rPh sb="23" eb="24">
      <t>ラン</t>
    </rPh>
    <rPh sb="26" eb="27">
      <t>レツ</t>
    </rPh>
    <rPh sb="29" eb="31">
      <t>センタク</t>
    </rPh>
    <phoneticPr fontId="7"/>
  </si>
  <si>
    <r>
      <t>② 上記①で</t>
    </r>
    <r>
      <rPr>
        <b/>
        <u/>
        <sz val="11"/>
        <rFont val="Meiryo UI"/>
        <family val="3"/>
        <charset val="128"/>
      </rPr>
      <t>「1.はい」と回答した設問について、具体的な内容を詳細説明欄（Ｖ列）に記入</t>
    </r>
    <r>
      <rPr>
        <sz val="11"/>
        <rFont val="Meiryo UI"/>
        <family val="3"/>
        <charset val="128"/>
      </rPr>
      <t>してください。 ※</t>
    </r>
    <rPh sb="2" eb="4">
      <t>ジョウキ</t>
    </rPh>
    <rPh sb="13" eb="15">
      <t>カイトウ</t>
    </rPh>
    <rPh sb="17" eb="19">
      <t>セツモン</t>
    </rPh>
    <rPh sb="31" eb="33">
      <t>ショウサイ</t>
    </rPh>
    <rPh sb="33" eb="35">
      <t>セツメイ</t>
    </rPh>
    <rPh sb="38" eb="39">
      <t>レツ</t>
    </rPh>
    <rPh sb="41" eb="43">
      <t>キニュウ</t>
    </rPh>
    <phoneticPr fontId="7"/>
  </si>
  <si>
    <r>
      <t>　　詳細説明欄は</t>
    </r>
    <r>
      <rPr>
        <b/>
        <u/>
        <sz val="11"/>
        <rFont val="Meiryo UI"/>
        <family val="3"/>
        <charset val="128"/>
      </rPr>
      <t>記入者以外でもわかるように「説明が必要な事項」（Ｕ列）を参考に記入</t>
    </r>
    <r>
      <rPr>
        <sz val="11"/>
        <rFont val="Meiryo UI"/>
        <family val="3"/>
        <charset val="128"/>
      </rPr>
      <t>してください。</t>
    </r>
    <rPh sb="6" eb="7">
      <t>ラン</t>
    </rPh>
    <rPh sb="36" eb="38">
      <t>サンコウ</t>
    </rPh>
    <rPh sb="39" eb="41">
      <t>キニュウ</t>
    </rPh>
    <phoneticPr fontId="7"/>
  </si>
  <si>
    <t>　　※「説明が必要な事項」（Ｕ列）が”ー”となっている設問の詳細説明欄については記入不要です。</t>
    <rPh sb="15" eb="16">
      <t>レツ</t>
    </rPh>
    <rPh sb="34" eb="35">
      <t>ラン</t>
    </rPh>
    <rPh sb="40" eb="42">
      <t>キニュウ</t>
    </rPh>
    <phoneticPr fontId="7"/>
  </si>
  <si>
    <r>
      <t>③ 回答欄の</t>
    </r>
    <r>
      <rPr>
        <b/>
        <u/>
        <sz val="11"/>
        <rFont val="Meiryo UI"/>
        <family val="3"/>
        <charset val="128"/>
      </rPr>
      <t>「証跡資料（資料番号および資料名）」（Ｗ列）には、提出資料一覧（送付した証跡資料のリスト）の資料番号と証跡資料名称を記載</t>
    </r>
    <r>
      <rPr>
        <sz val="11"/>
        <rFont val="Meiryo UI"/>
        <family val="3"/>
        <charset val="128"/>
      </rPr>
      <t>ください。（例：1.コンプライアンスマニュアル）</t>
    </r>
    <rPh sb="7" eb="9">
      <t>ショウセキ</t>
    </rPh>
    <rPh sb="8" eb="9">
      <t>アト</t>
    </rPh>
    <rPh sb="9" eb="11">
      <t>シリョウ</t>
    </rPh>
    <rPh sb="12" eb="14">
      <t>シリョウ</t>
    </rPh>
    <rPh sb="14" eb="16">
      <t>バンゴウ</t>
    </rPh>
    <rPh sb="19" eb="21">
      <t>シリョウ</t>
    </rPh>
    <rPh sb="21" eb="22">
      <t>メイ</t>
    </rPh>
    <rPh sb="26" eb="27">
      <t>レツ</t>
    </rPh>
    <rPh sb="31" eb="33">
      <t>テイシュツ</t>
    </rPh>
    <rPh sb="33" eb="37">
      <t>シリョウイチラン</t>
    </rPh>
    <rPh sb="42" eb="44">
      <t>ショウセキ</t>
    </rPh>
    <rPh sb="44" eb="46">
      <t>シリョウ</t>
    </rPh>
    <rPh sb="52" eb="54">
      <t>シリョウ</t>
    </rPh>
    <rPh sb="54" eb="56">
      <t>バンゴウ</t>
    </rPh>
    <rPh sb="64" eb="66">
      <t>キサイ</t>
    </rPh>
    <rPh sb="72" eb="73">
      <t>レイ</t>
    </rPh>
    <phoneticPr fontId="7"/>
  </si>
  <si>
    <t xml:space="preserve"> v1.8_230221p</t>
    <phoneticPr fontId="7"/>
  </si>
  <si>
    <t>以下について確認できたため
・お客さまに保険商品を提案するにあたり、お客さまの意向を把握することは、「〇〇資料」P○に記載
・「〇〇資料」はイントラネットに掲載され、全従業員が閲覧可能である</t>
  </si>
  <si>
    <t>以下について確認できたため
・お客さまの意向に基づいた保険商品を提案することとし、その説明に際してはプランがお客さまの意向とどのように対応しているか説明することは、「〇〇資料」P○に記載
・「〇〇資料」はイントラネットに掲載され、全従業員が閲覧可能である</t>
  </si>
  <si>
    <t>以下について確認できたため
・最終的なお客さまの意向が確定した時点で、その最終意向と当初意向を比較し、両者が相違している場合には、お客さまにその相違点について確認いただくことは、「〇〇資料」P○に記載
・「〇〇資料」はイントラネットに掲載され、全従業員が閲覧可能である</t>
  </si>
  <si>
    <t>以下について確認できたため
・契約締結前に、お客さまの最終意向に沿った契約内容となっているかどうかお客さまに確認（意向確認）することは、「〇〇資料」P○に記載
・「〇〇資料」はイントラネットに掲載され、全従業員が閲覧可能である</t>
  </si>
  <si>
    <t>以下について確認できたため
・お客さまがどのような分野（医療、死亡、年金等）の保障を望んでいるかを把握することは、「〇〇資料」P○に記載
・「〇〇資料」はイントラネットに掲載され、全従業員が閲覧可能である</t>
    <rPh sb="49" eb="51">
      <t>ハアク</t>
    </rPh>
    <phoneticPr fontId="7"/>
  </si>
  <si>
    <t>以下について確認できたため
・貯蓄部分を必要としているかを把握することは、「〇〇資料」P○に記載
・「〇〇資料」はイントラネットに掲載され、全従業員が閲覧可能である</t>
    <rPh sb="29" eb="31">
      <t>ハアク</t>
    </rPh>
    <phoneticPr fontId="7"/>
  </si>
  <si>
    <t>以下について確認できたため
・保障期間・保険料・保険金額に関する範囲の希望、優先する事項がある場合その旨を把握することは、「〇〇資料」P○に記載
・「〇〇資料」はイントラネットに掲載され、全従業員が閲覧可能である</t>
    <rPh sb="53" eb="55">
      <t>ハアク</t>
    </rPh>
    <phoneticPr fontId="7"/>
  </si>
  <si>
    <t>以下について確認できたため
・募集人は必ず申込日までにお客さまの意向を確認し、意向確認書（特定保険契約の場合は適合性確認書兼意向確認書）を契約者から取付ける旨は、「〇〇資料」P○に記載
・「〇〇資料」はイントラネットに掲載され、全従業員が閲覧可能である</t>
  </si>
  <si>
    <t>以下について確認できたため
・意向把握に用いたアンケート、面談記録等を保存する方法は、「〇〇資料」P○に記載
・「〇〇資料」はイントラネットに掲載され、全従業員が閲覧可能である</t>
  </si>
  <si>
    <t>以下について確認できたため
・ダイレクトメール等を用いた非対面での募集を行う場合の、適切な意向推定の実現に向けた方法は、「〇〇資料」P○に記載
・「〇〇資料」はイントラネットに掲載され、全従業員が閲覧可能である</t>
  </si>
  <si>
    <t>以下について確認できたため
・ダイレクトメール等を用いて非対面で募集を行う場合の、商品・個別プラン内容のわかりやすい表示方法もしくは資料作成の際の留意事項は、「〇〇資料」P○に記載
・「〇〇資料」はイントラネットに掲載され、全従業員が閲覧可能である</t>
  </si>
  <si>
    <t>以下について確認できたため
・お客さま自身が当初意向と最終意向の比較（振返り）を行う方法は、「〇〇資料」P○に記載
・「〇〇資料」はイントラネットに掲載され、全従業員が閲覧可能である</t>
  </si>
  <si>
    <t>以下について確認できたため
・お客さま自身が意向の確認を行う方法は、「〇〇資料」P○に記載
・「〇〇資料」はイントラネットに掲載され、全従業員が閲覧可能である</t>
  </si>
  <si>
    <t>以下について確認できたため
・意向把握・確認手法の実効性の検証方法および必要であれば適宜改善を行うことは、「〇〇資料」P○に記載
・「〇〇資料」はイントラネットに掲載され、全従業員が閲覧可能である</t>
  </si>
  <si>
    <t>以下について確認できたため
・当初意向と最終意向を全て記録し保存する仕組みがあることは、「〇〇資料」P○に記載
・当初意向と最終意向を全記録・保存することを募集人に徹底していることは、「〇〇資料」P○に記載
・当初意向および最終意向が記録し保存されていることは、「〇〇資料」に記載</t>
    <rPh sb="53" eb="55">
      <t>キサイ</t>
    </rPh>
    <rPh sb="101" eb="103">
      <t>キサイ</t>
    </rPh>
    <rPh sb="138" eb="140">
      <t>キサイ</t>
    </rPh>
    <phoneticPr fontId="7"/>
  </si>
  <si>
    <t>以下について確認できたため
・教育項目と教育内容が不足していないことは、「〇〇資料」および詳細説明欄の記載にて確認
・募集行為を行う従業員全員に対して教育を行っていることは、「〇〇資料」および詳細説明欄の記載にて確認</t>
    <rPh sb="15" eb="17">
      <t>キョウイク</t>
    </rPh>
    <rPh sb="17" eb="19">
      <t>コウモク</t>
    </rPh>
    <rPh sb="106" eb="108">
      <t>カクニン</t>
    </rPh>
    <phoneticPr fontId="7"/>
  </si>
  <si>
    <t>以下について確認できたため
・お客さまの意向を踏まえ、公的保険制度に関する情報提供を行うことは、「〇〇資料」P○に記載
・お客さまに対して、公的保険制度に関する情報提供を行うツールがあることは、「〇〇資料」を確認</t>
    <rPh sb="57" eb="59">
      <t>キサイ</t>
    </rPh>
    <phoneticPr fontId="7"/>
  </si>
  <si>
    <t>以下について確認できたため
・公的保険制度に関する教育内容となっていることは、「○○資料」を確認
・募集行為を行う従業員全員に対して教育を行っていることは、「○○資料」および詳細説明欄の記載を確認</t>
  </si>
  <si>
    <t>以下について確認できたため
・当初意向と最終意向のみならず、意向の変遷が第三者にもわかるよう、プロセスについても全件記録し保管することは、「○○資料」P○に記載
・プロセスを全件記録できる仕組みがあることは、「○○資料」P○を確認
・プロセスについても全件記録することが徹底されていることは、「○○資料」P○を確認
・当初意向から最終意向までのプロセスが記録し保存されていることは、「○○資料」を確認</t>
    <rPh sb="113" eb="115">
      <t>カクニン</t>
    </rPh>
    <rPh sb="155" eb="157">
      <t>カクニン</t>
    </rPh>
    <rPh sb="198" eb="200">
      <t>カクニン</t>
    </rPh>
    <phoneticPr fontId="7"/>
  </si>
  <si>
    <t>以下について確認できたため
・当初意向から最終意向に変更があった場合の合理性（正当性）について、担当募集人以外による検証・確認を行うことのルール化は、「○○資料」P○に記載
・当初意向から最終意向に変更があった場合の合理性について、担当募集人以外による検証・確認が行われていることは、「○○資料」を確認</t>
    <rPh sb="72" eb="73">
      <t>カ</t>
    </rPh>
    <rPh sb="149" eb="151">
      <t>カクニン</t>
    </rPh>
    <phoneticPr fontId="7"/>
  </si>
  <si>
    <t>以下について確認できたため
・当初意向から最終意向に変更があった場合の合理性（正当性）について、営業部門から独立した担当部門・担当者による検証・確認が行われていることは、「○○資料」P○に記載
・No.7が達成</t>
    <rPh sb="103" eb="105">
      <t>タッセイ</t>
    </rPh>
    <phoneticPr fontId="7"/>
  </si>
  <si>
    <t>お客さまに対して、保険や公的保険制度等に関する知識の向上に向けた取組みを実施していることは、「○○資料」を確認できたため</t>
    <rPh sb="32" eb="34">
      <t>トリク</t>
    </rPh>
    <rPh sb="36" eb="38">
      <t>ジッシ</t>
    </rPh>
    <rPh sb="53" eb="55">
      <t>カクニン</t>
    </rPh>
    <phoneticPr fontId="7"/>
  </si>
  <si>
    <t>以下について確認できたため
・保険募集を行う際にあらかじめお客さまに対し明示すべき事項として、保険募集人としての権限（保険契約の締結の媒介）を説明することは、「○○資料」P○に記載
・「○○資料」はイントラネットに掲載され、全従業員が閲覧可能である</t>
    <rPh sb="88" eb="90">
      <t>キサイ</t>
    </rPh>
    <phoneticPr fontId="7"/>
  </si>
  <si>
    <t>所属保険会社等の商号、名称または氏名を明示することは、代理店チャネルにおいて本項目と次項目は事実上同義となることから、次項目の達成を以って本項目も達成とする</t>
    <rPh sb="19" eb="21">
      <t>メイジ</t>
    </rPh>
    <phoneticPr fontId="7"/>
  </si>
  <si>
    <t>以下について確認できたため
・専属・乗合の別や取扱保険会社一覧を提示することは、「○○資料」P○に記載
・「○○資料」はイントラネットに掲載され、全従業員が閲覧可能である</t>
    <rPh sb="49" eb="51">
      <t>キサイ</t>
    </rPh>
    <phoneticPr fontId="7"/>
  </si>
  <si>
    <t>以下について確認できたため
・生命保険募集人には告知受領権がないため、生命保険募集人に話をしていただくだけでは告知したことにならず、お客さま自身で告知書に記入していただく必要があることは、「○○資料」P○に記載
・「○○資料」はイントラネットに掲載され、全従業員が閲覧可能である</t>
    <rPh sb="103" eb="105">
      <t>キサイ</t>
    </rPh>
    <phoneticPr fontId="7"/>
  </si>
  <si>
    <t>以下について確認できたため
・お客さまのニーズに合致した提案を行い、お客さまの知識・経験・財産の状況・契約締結時の目的・年齢等を踏まえた上で契約の内容およびそのリスク等をお客さまに対して適切かつ十分に説明することは、「○○資料」P○に記載
・「○○資料」はイントラネットに掲載され、全従業員が閲覧可能である</t>
    <rPh sb="117" eb="119">
      <t>キサイ</t>
    </rPh>
    <phoneticPr fontId="7"/>
  </si>
  <si>
    <t>以下について確認できたため
・契約締結前に「ご契約のしおり／約款」「契約締結前交付書面（契約概要／注意喚起情報）」もしくは「契約概要」および「注意喚起情報」をお客さまに交付することは、「○○資料」P○に記載
・「○○資料」はイントラネットに掲載され、全従業員が閲覧可能である</t>
    <rPh sb="101" eb="103">
      <t>キサイ</t>
    </rPh>
    <phoneticPr fontId="7"/>
  </si>
  <si>
    <t>以下について確認できたため
・お客さまに口頭で説明する事項として、①当該書面を読むことが重要であること、②主な免責事由等お客さまにとって特に不利益な情報が記載された部分を読むことが重要であること、③特に、乗換、転換等の場合は、お客さまにとって不利益となる可能性があることは、「○○資料」P○に記載
・「○○資料」はイントラネットに掲載され、全従業員が閲覧可能である</t>
    <rPh sb="146" eb="148">
      <t>キサイ</t>
    </rPh>
    <phoneticPr fontId="7"/>
  </si>
  <si>
    <t>以下について確認できたため
・契約締結前に「ご契約のしおり／約款」「契約締結前交付書面（契約概要／注意喚起情報）」もしくは「契約概要」および「注意喚起情報」の内容をお客さまが理解するための十分な時間を確保し、お客さまに内容をご理解いただくことは、「○○資料」P○に記載
・「○○資料」はイントラネットに掲載され、全従業員が閲覧可能である</t>
    <rPh sb="132" eb="134">
      <t>キサイ</t>
    </rPh>
    <phoneticPr fontId="7"/>
  </si>
  <si>
    <t>生命保険契約の締結の媒介を行うこと（保険募集人としての権限）のお客さまへの明示は、「○○資料」P○を確認できたため</t>
    <rPh sb="0" eb="2">
      <t>セイメイ</t>
    </rPh>
    <rPh sb="2" eb="4">
      <t>ホケン</t>
    </rPh>
    <rPh sb="4" eb="6">
      <t>ケイヤク</t>
    </rPh>
    <rPh sb="7" eb="9">
      <t>テイケツ</t>
    </rPh>
    <rPh sb="10" eb="12">
      <t>バイカイ</t>
    </rPh>
    <rPh sb="13" eb="14">
      <t>オコナ</t>
    </rPh>
    <rPh sb="18" eb="20">
      <t>ホケン</t>
    </rPh>
    <rPh sb="20" eb="22">
      <t>ボシュウ</t>
    </rPh>
    <rPh sb="22" eb="23">
      <t>ニン</t>
    </rPh>
    <rPh sb="27" eb="29">
      <t>ケンゲン</t>
    </rPh>
    <rPh sb="32" eb="33">
      <t>キャク</t>
    </rPh>
    <rPh sb="37" eb="39">
      <t>メイジ</t>
    </rPh>
    <rPh sb="50" eb="52">
      <t>カクニン</t>
    </rPh>
    <phoneticPr fontId="7"/>
  </si>
  <si>
    <t>所属保険会社等の商号、名称または氏名を明示することは、代理店チャネルにおいて本項目と次項目は事実上同義となることから、次項目の達成を以って本項目も達成とする</t>
  </si>
  <si>
    <t>専属・乗合の別や取扱保険会社一覧のお客さまへの明示は、「○○資料」P○を確認できたため</t>
  </si>
  <si>
    <t>生命保険募集人には告知受領権がないため、生命保険募集人に話をしていただくだけでは告知したことにならず、お客さま自身で告知書に記入していただく必要があることのお客さまへの明示は、「○○資料」P○を確認できたため</t>
  </si>
  <si>
    <t>「ご契約のしおり／約款」「契約締結前交付書面（契約概要／注意喚起情報）」もしくは「契約概要」および「注意喚起情報」のお客さまへの交付ならびに適切な情報の提供を行っていることは、「○○資料」を確認できたため</t>
    <rPh sb="79" eb="80">
      <t>オコナ</t>
    </rPh>
    <rPh sb="95" eb="97">
      <t>カクニン</t>
    </rPh>
    <phoneticPr fontId="7"/>
  </si>
  <si>
    <t>「契約概要」および「注意喚起情報」の書面の交付の際に設問に記載の３つの事項について口頭説明を行っていることは、「○○資料」を確認できたため</t>
    <rPh sb="35" eb="37">
      <t>ジコウ</t>
    </rPh>
    <rPh sb="62" eb="64">
      <t>カクニン</t>
    </rPh>
    <phoneticPr fontId="7"/>
  </si>
  <si>
    <t>「契約概要」および「注意喚起情報」の内容をお客さまが理解するための十分な時間の確保することは、「○○資料」を確認できたため</t>
    <rPh sb="54" eb="56">
      <t>カクニン</t>
    </rPh>
    <phoneticPr fontId="7"/>
  </si>
  <si>
    <t>以下について確認できたため
・明らかに教育項目と教育内容が不足していないことは、「○○資料」および詳細説明欄の記載にて確認
・募集行為を行う従業員全員に対して教育を行っていることは、「○○資料」および詳細説明欄の記載にて確認</t>
    <rPh sb="15" eb="16">
      <t>アキ</t>
    </rPh>
    <rPh sb="19" eb="21">
      <t>キョウイク</t>
    </rPh>
    <rPh sb="21" eb="23">
      <t>コウモク</t>
    </rPh>
    <rPh sb="49" eb="51">
      <t>ショウサイ</t>
    </rPh>
    <rPh sb="51" eb="53">
      <t>セツメイ</t>
    </rPh>
    <rPh sb="53" eb="54">
      <t>ラン</t>
    </rPh>
    <rPh sb="55" eb="57">
      <t>キサイ</t>
    </rPh>
    <rPh sb="59" eb="61">
      <t>カクニン</t>
    </rPh>
    <phoneticPr fontId="7"/>
  </si>
  <si>
    <t>以下について確認できたため
・お客さまの意向に沿って商品を選別して提案する場合、その客観的な基準や理由は、「○○資料」P○に記載
・「○○資料」はイントラネットに掲載され、全従業員が閲覧可能である</t>
    <rPh sb="16" eb="17">
      <t>キャク</t>
    </rPh>
    <rPh sb="20" eb="22">
      <t>イコウ</t>
    </rPh>
    <rPh sb="23" eb="24">
      <t>ソ</t>
    </rPh>
    <rPh sb="26" eb="28">
      <t>ショウヒン</t>
    </rPh>
    <rPh sb="29" eb="31">
      <t>センベツ</t>
    </rPh>
    <rPh sb="33" eb="35">
      <t>テイアン</t>
    </rPh>
    <rPh sb="37" eb="39">
      <t>バアイ</t>
    </rPh>
    <rPh sb="42" eb="45">
      <t>キャクカンテキ</t>
    </rPh>
    <rPh sb="46" eb="48">
      <t>キジュン</t>
    </rPh>
    <rPh sb="49" eb="51">
      <t>リユウ</t>
    </rPh>
    <phoneticPr fontId="7"/>
  </si>
  <si>
    <t>以下について確認できたため
・代理店（募集人）側の理由・基準により特定の商品を提案する場合、その基準や理由は、「○○資料」P○に記載
・「○○資料」はイントラネットに掲載され、全従業員が閲覧可能である</t>
  </si>
  <si>
    <t>以下について確認できたため
・基本的には比較推奨販売を行わないものの、お客さまの求めに応じて例外的に比較推奨販売を行うことがある場合、その旨は、「○○資料」P○に記載
・「○○資料」はイントラネットに掲載され、全従業員が閲覧可能である</t>
  </si>
  <si>
    <t>以下について確認できたため
・取扱商品の中から、お客さまの意向に基づき比較可能商品を絞込む方法は、「○○資料」P○に記載
・商品の概要を明示し、お客さまの求めに応じて商品内容を説明する方法は、「○○資料」P○に記載
・「○○資料」はイントラネットに掲載され、全従業員が閲覧可能である</t>
  </si>
  <si>
    <t>以下について確認できたため
・比較可能な商品の概要明示にあたっては、「商品名・引受保険会社名」が記載された一覧のみでは不十分であり、商品案内パンフレットにおける商品概要のページ等を用いて、商品内容の全体像が理解できる程度の情報を明示することは、「○○資料」P○に記載
・「○○資料」はイントラネットに掲載され、全従業員が閲覧可能である</t>
  </si>
  <si>
    <t>以下について確認できたため
・お客さまの意向に合致する商品のうち、保険募集人の判断によってさらに絞込みを行ったうえで商品を提示・推奨する場合には、商品特性や保険料水準による絞り込みについての客観的な基準・理由を説明することは、「○○資料」P○に記載
・「○○資料」はイントラネットに掲載され、全従業員が閲覧可能である</t>
  </si>
  <si>
    <t>以下について確認できたため
・特定商品を推奨する主たる理由が手数料水準である場合、推奨理由が手数料である旨を説明することは、「○○資料」P○に記載
・「○○資料」はイントラネットに掲載され、全従業員が閲覧可能である</t>
  </si>
  <si>
    <t>以下について確認できたため
・お客さまの意向に沿って商品を選別し、商品を推奨する場合、形式的には客観的な基準・理由等に基づいているように装いながら、実際は、乗合代理店による意図的な商品の絞込みや提示・推奨を行わないことは、「○○資料」P○に記載
・「○○資料」はイントラネットに掲載され、全従業員が閲覧可能である</t>
  </si>
  <si>
    <t>以下について確認できたため
・実際の取扱う商品数よりも多くの商品から選択できるかのような誤解を防止する方法は、「○○資料」P○に記載
・「○○資料」はイントラネットに掲載され、全従業員が閲覧可能である</t>
  </si>
  <si>
    <t>以下について確認できたため
・客観的な基準・理由等に基づくことなく特定商品の提示・推奨を行う場合、推奨する合理的な基準・理由の説明をすることは、「○○資料」P○に記載
・「○○資料」はイントラネットに掲載され、全従業員が閲覧可能である</t>
  </si>
  <si>
    <t>以下について確認できたため
・店舗や保険募集人ごとに異なる基準による比較推奨を行う場合は、その基準・理由をお客さまに分かりやすく説明するだけでなく、お客さまの商品選定機会を確保することは、「○○資料」P○に記載
・「○○資料」はイントラネットに掲載され、全従業員が閲覧可能である</t>
  </si>
  <si>
    <t>以下について確認できたため
・募集人が所属保険会社とお客さまとの間で中立であるといったお客さまの誤認を防止する方法は、「○○資料」P○に記載
・適切にその実施状況を確認・検証する態勢を構築していることは、「○○資料」P○を確認
・「○○資料」はイントラネットに掲載され、全従業員が閲覧可能である</t>
    <rPh sb="111" eb="113">
      <t>カクニン</t>
    </rPh>
    <phoneticPr fontId="7"/>
  </si>
  <si>
    <t>以下について確認できたため
・所属保険会社間で公平・中立であることをお客さまに示す場合、商品の絞込みや提示・推奨の基準・理由として、特定の保険会社との諸事情を考慮せずに商品提示を行うことは、「○○資料」P○に記載
・「○○資料」はイントラネットに掲載され、全従業員が閲覧可能である</t>
  </si>
  <si>
    <t>以下について確認できたため
・比較推奨販売の実施状況について記録し保存することは、「○○資料」P○に記載
・比較推奨販売の実施状況を確認・検証する方法は、「○○資料」P○に記載
・「○○資料」はイントラネットに掲載され、全従業員が閲覧可能である</t>
  </si>
  <si>
    <t>以下について確認できたため
・お客さまの意向に沿った比較可能な同種類の保険商品の概要を明示していることおよびその実施状況が記録されていることは、「○○資料」P○を確認
・商品特性や保険料水準等の客観的な基準・理由等に基づき商品の絞り込みを行う場合、絞り込み方針・基準・理由の説明をしていることおよびその実施状況が記録されていることは、「○○資料」を確認</t>
    <rPh sb="81" eb="83">
      <t>カクニン</t>
    </rPh>
    <rPh sb="174" eb="176">
      <t>カクニン</t>
    </rPh>
    <phoneticPr fontId="7"/>
  </si>
  <si>
    <t>以下について確認できたため
・お客さまあて提案内容とお客さまの意向が合致していることを定期的に確認・検証することのルール化は、「○○資料」P○に記載
・お客さまあて提案内容とお客さまの意向が合致していることを定期的に確認・検証していることは、「○○資料」を確認</t>
    <rPh sb="60" eb="61">
      <t>カ</t>
    </rPh>
    <rPh sb="72" eb="74">
      <t>キサイ</t>
    </rPh>
    <rPh sb="128" eb="130">
      <t>カクニン</t>
    </rPh>
    <phoneticPr fontId="7"/>
  </si>
  <si>
    <t>以下について確認できたため
・明らかに教育項目と教育内容が不足していないことは、「○○資料」および詳細説明欄の記載にて確認
-募集行為を行う従業員全員に対して教育を行っていることは、「○○資料」および詳細説明欄の記載にて確認</t>
    <rPh sb="15" eb="16">
      <t>アキ</t>
    </rPh>
    <rPh sb="19" eb="21">
      <t>キョウイク</t>
    </rPh>
    <rPh sb="21" eb="23">
      <t>コウモク</t>
    </rPh>
    <rPh sb="49" eb="51">
      <t>ショウサイ</t>
    </rPh>
    <rPh sb="51" eb="53">
      <t>セツメイ</t>
    </rPh>
    <rPh sb="53" eb="54">
      <t>ラン</t>
    </rPh>
    <rPh sb="55" eb="57">
      <t>キサイ</t>
    </rPh>
    <rPh sb="59" eb="61">
      <t>カクニン</t>
    </rPh>
    <phoneticPr fontId="7"/>
  </si>
  <si>
    <t>以下について確認できたため
・お客さまあて提案内容とお客さまの意向が合致していることを全件確認・検証することは、「○○資料」P○に記載
・お客さまあて提案内容とお客さまの意向が合致していることを募集人以外の担当部門・担当者が全件確認・検証していることは、「○○資料」P○を確認
・No.16の設問が達成</t>
    <rPh sb="136" eb="138">
      <t>カクニン</t>
    </rPh>
    <rPh sb="146" eb="148">
      <t>セツモン</t>
    </rPh>
    <rPh sb="149" eb="151">
      <t>タッセイ</t>
    </rPh>
    <phoneticPr fontId="7"/>
  </si>
  <si>
    <t>自社以外の第三者による監査を行い、お客さまの意向に沿った適切な提案ができていることを確認していることは、「○○資料」P○を確認できたため</t>
    <rPh sb="61" eb="63">
      <t>カクニン</t>
    </rPh>
    <phoneticPr fontId="7"/>
  </si>
  <si>
    <t>以下について確認できたため
・お客さまあて提案内容とお客さまの意向が合致しているか、営業部門からの独立性を確保した担当部門・担当者が確認していることは、「○○資料」P○を確認
・No.16またはNo.18の設問が達成</t>
    <rPh sb="85" eb="87">
      <t>カクニン</t>
    </rPh>
    <phoneticPr fontId="7"/>
  </si>
  <si>
    <t>以下について確認できたため
・虚偽の説明および重要事項不告知の禁止は、「○○資料」P○に記載
・「○○資料」はイントラネットに掲載され、全従業員が閲覧可能である</t>
  </si>
  <si>
    <t>以下について確認できたため
・虚偽の告知を勧めることの禁止は、「○○資料」P○に記載
・「○○資料」はイントラネットに掲載され、全従業員が閲覧可能である</t>
  </si>
  <si>
    <t>以下について確認できたため
・事実の告知を妨げることおよび告知しないことを勧めることの禁止は、「○○資料」P○に記載
・「○○資料」はイントラネットに掲載され、全従業員が閲覧可能である</t>
    <rPh sb="29" eb="31">
      <t>コクチ</t>
    </rPh>
    <rPh sb="37" eb="38">
      <t>スス</t>
    </rPh>
    <phoneticPr fontId="7"/>
  </si>
  <si>
    <t>以下について確認できたため
・不利益となる事実を告げずに乗換募集を行うことの禁止は、「○○資料」P○に記載
・「○○資料」はイントラネットに掲載され、全従業員が閲覧可能である</t>
  </si>
  <si>
    <t>以下について確認できたため
・保険料の割引・割戻しその他特別の利益の提供を約し、または提供することの禁止は、「○○資料」P○に記載
・「○○資料」はイントラネットに掲載され、全従業員が閲覧可能である</t>
  </si>
  <si>
    <t>以下について確認できたため
・過度なサービス品・施策品のお客さまへの提供の禁止は、「○○資料」P○に記載
・「○○資料」はイントラネットに掲載され、全従業員が閲覧可能である</t>
  </si>
  <si>
    <t>以下について確認できたため
・他業のサービスの割引等の提供の禁止は、「○○資料」P○に記載
・「○○資料」はイントラネットに掲載され、全従業員が閲覧可能である</t>
  </si>
  <si>
    <t>以下について確認できたため
・誤解を招くおそれのある保険内容の比較説明または表示の禁止は、「○○資料」P○に記載
・「○○資料」はイントラネットに掲載され、全従業員が閲覧可能である</t>
  </si>
  <si>
    <t>以下について確認できたため
・将来における配当金の分配等の不確実な事項について断定的判断を示すまたは確実であると誤解させる恐れのある説明・表示をすることの禁止は、「○○資料」P○に記載
・「○○資料」はイントラネットに掲載され、全従業員が閲覧可能である</t>
  </si>
  <si>
    <t>以下について確認できたため
・威圧的募集もしくは優越的地位を利用した募集をすることの禁止は、「○○資料」P○に記載
・「○○資料」はイントラネットに掲載され、全従業員が閲覧可能である</t>
  </si>
  <si>
    <t>以下について確認できたため
・他社を誹謗・中傷するような説明・表示をすることの禁止は、「○○資料」P○に記載
・「○○資料」はイントラネットに掲載され、全従業員が閲覧可能である</t>
  </si>
  <si>
    <t>以下について確認できたため
・保険料の費消・流用の禁止は、「○○資料」P○に記載
・「○○資料」はイントラネットに掲載され、全従業員が閲覧可能である</t>
  </si>
  <si>
    <t>以下について確認できたため
・社員代行募集・付績行為の禁止は、「○○資料」P○に記載
・「○○資料」はイントラネットに掲載され、全従業員が閲覧可能である</t>
  </si>
  <si>
    <t>以下について確認できたため
・無面接募集の禁止は、「○○資料」P○に記載
・「○○資料」はイントラネットに掲載され、全従業員が閲覧可能である</t>
  </si>
  <si>
    <t>以下について確認できたため
・代筆・代印の禁止は、「○○資料」P○に記載
・「○○資料」はイントラネットに掲載され、全従業員が閲覧可能である</t>
  </si>
  <si>
    <t>以下について確認できたため
・作成契約（架空契約）・名義借契約・無断契約の禁止は、「○○資料」P○に記載
・「○○資料」はイントラネットに掲載され、全従業員が閲覧可能である</t>
  </si>
  <si>
    <t>以下について確認できたため
・保険本来の趣旨を逸脱する募集行為の禁止は、P○「○○資料」に記載
・「○○資料」はイントラネットに掲載され、全従業員が閲覧可能である</t>
  </si>
  <si>
    <t>以下について確認できたため
・SNS（会社アカウント・個人アカウントの両方）による募集活動の禁止は、「○○資料」P○に記載
・「○○資料」はイントラネットに掲載され、全従業員が閲覧可能である</t>
  </si>
  <si>
    <t>以下について確認できたため
・特定関係法人等を管理する部門が、特定関係法人等の追加や変更がある都度、速やかに更新し、更新した旨を社内に周知する方法は、「○○資料」P○に記載
・「○○資料」はイントラネットに掲載され、全従業員が閲覧可能である</t>
  </si>
  <si>
    <t>以下について確認できたため
・特定関係法人等を管理する部門が、特定関係法人等の追加や変更がある都度、速やかに保険会社に報告する方法は、「○○資料」P○に記載
・「○○資料」はイントラネットに掲載され、全従業員が閲覧可能である</t>
  </si>
  <si>
    <t>以下について確認できたため
・自己契約・特定契約の手数料不払いは、「○○資料」P○に記載
・「○○資料」はイントラネットに掲載され、全従業員が閲覧可能である</t>
  </si>
  <si>
    <t>以下について確認できたため
・構成員契約の申込みを行わないことは、「○○資料」P○に記載
・「○○資料」はイントラネットに掲載され、全従業員が閲覧可能である</t>
  </si>
  <si>
    <t>営業部門から独立した担当部門・担当者が、お客さま向けの景品提供を伴う施策の内容をチェックし景品が妥当なものであるか否かを確認していることは、「○○資料」P○を確認できたため</t>
    <rPh sb="79" eb="81">
      <t>カクニン</t>
    </rPh>
    <phoneticPr fontId="7"/>
  </si>
  <si>
    <t>以下について確認できたため
・特定関係法人等が社内共有されていることは、「○○資料」P○を確認
・募集しようとしている契約が自己契約あるいは特定契約に該当するか否か募集人が確認できることは、「○○資料」を確認</t>
    <rPh sb="45" eb="47">
      <t>カクニン</t>
    </rPh>
    <rPh sb="102" eb="104">
      <t>カクニン</t>
    </rPh>
    <phoneticPr fontId="7"/>
  </si>
  <si>
    <t>以下について確認できたため
・特定関係法人等が社内共有されていることは、「○○資料」P○を確認
・募集しようとしている契約が構成員契約に該当するか否か募集人が確認できることは、「○○資料」を確認</t>
    <rPh sb="62" eb="65">
      <t>コウセイイン</t>
    </rPh>
    <rPh sb="95" eb="97">
      <t>カクニン</t>
    </rPh>
    <phoneticPr fontId="7"/>
  </si>
  <si>
    <t>以下について確認できたため
・法人向けの保険を検討しているお客さまに、保障等を目的とした保険商品である旨の説明を行うことは、「○○資料」P○に記載
・法人向けの保険募集を行う際の説明事項について募集人に徹底されていることは、「○○資料」を確認</t>
    <rPh sb="119" eb="121">
      <t>カクニン</t>
    </rPh>
    <phoneticPr fontId="7"/>
  </si>
  <si>
    <t>以下について確認できたため
・法人向けの保険を検討しているお客さまに、原則として節税効果はない旨の説明を行うことは、「○○資料」P○に記載
・法人向けの保険募集を行う際の説明事項について募集人に徹底されていることは、「○○資料」を確認</t>
    <rPh sb="115" eb="117">
      <t>カクニン</t>
    </rPh>
    <phoneticPr fontId="7"/>
  </si>
  <si>
    <t>以下について確認できたため
・教育項目と教育内容が不足していないことは、「○○資料」P○および詳細説明欄の記載にて確認
・募集行為を行う従業員全員に対して教育を行っていることは、「○○資料」および詳細説明欄の記載にて確認</t>
    <rPh sb="15" eb="17">
      <t>キョウイク</t>
    </rPh>
    <rPh sb="17" eb="19">
      <t>コウモク</t>
    </rPh>
    <phoneticPr fontId="7"/>
  </si>
  <si>
    <t>以下について確認できたため
・営業部門から独立した担当部門・担当者が、拠点独自で過度なサービス品提供が行われていないかモニタリングしていることは、「○○資料」P○を確認</t>
    <rPh sb="82" eb="84">
      <t>カクニン</t>
    </rPh>
    <phoneticPr fontId="7"/>
  </si>
  <si>
    <t>以下について確認できたため
・特定保険契約募集時にお客さまから「収益獲得を目的に投資する資金があるか」の情報収集をすることは、「○○資料」P○に記載
・「○○資料」はイントラネットに掲載され、全従業員が閲覧可能である</t>
    <rPh sb="52" eb="56">
      <t>ジョウホウシュウシュウ</t>
    </rPh>
    <phoneticPr fontId="7"/>
  </si>
  <si>
    <t>以下について確認できたため
・特定保険契約募集時にお客さまから「預金とは異なる中長期の投資商品を購入する意思はあるか」の情報収集をすることは、「○○資料」P○に記載
・「○○資料」はイントラネットに掲載され、全従業員が閲覧可能である</t>
  </si>
  <si>
    <t>以下について確認できたため
・特定保険契約募集時にお客さまから「資産価額が運用成果に応じて変動することを承知しているか」の情報収集をすることは、「○○資料」P○に記載
・「○○資料」はイントラネットに掲載され、全従業員が閲覧可能である</t>
  </si>
  <si>
    <t>以下について確認できたため
・特定保険契約募集時の禁止事項として「お客さまに迷惑となるような時間の電話または訪問の禁止」を定めていることは、「○○資料」P○に記載
・「○○資料」はイントラネットに掲載され、全従業員が閲覧可能である</t>
    <rPh sb="25" eb="29">
      <t>キンシジコウ</t>
    </rPh>
    <rPh sb="61" eb="62">
      <t>サダ</t>
    </rPh>
    <phoneticPr fontId="7"/>
  </si>
  <si>
    <t>以下について確認できたため
・特定保険契約募集時の禁止事項として「契約締結にあたりお客さまへの利益提供や損失が生じた場合の補てん等ならびに補てんの約束の禁止」を定めていることは、「○○資料」P○に記載
・「○○資料」はイントラネットに掲載され、全従業員が閲覧可能である</t>
    <rPh sb="25" eb="29">
      <t>キンシジコウ</t>
    </rPh>
    <rPh sb="80" eb="81">
      <t>サダ</t>
    </rPh>
    <phoneticPr fontId="7"/>
  </si>
  <si>
    <t>以下について確認できたため
・特定保険契約に係る適合性確認事項として「お客さまの年齢（生年月日）」を定めていることは、「○○資料」P○に記載
・「○○資料」はイントラネットに掲載され、全従業員が閲覧可能である</t>
    <rPh sb="50" eb="51">
      <t>サダ</t>
    </rPh>
    <phoneticPr fontId="7"/>
  </si>
  <si>
    <t>以下について確認できたため
・特定保険契約に係る適合性確認事項として「職業」を定めていることは、「○○資料」P○に記載
・「○○資料」はイントラネットに掲載され、全従業員が閲覧可能である</t>
    <rPh sb="35" eb="37">
      <t>ショクギョウ</t>
    </rPh>
    <rPh sb="39" eb="40">
      <t>サダ</t>
    </rPh>
    <phoneticPr fontId="7"/>
  </si>
  <si>
    <t>以下について確認できたため
・特定保険契約に係る適合性確認事項として「資産・収入等の財産状況」を定めていることは、「○○資料」P○に記載
・「○○資料」はイントラネットに掲載され、全従業員が閲覧可能である</t>
    <rPh sb="48" eb="49">
      <t>サダ</t>
    </rPh>
    <phoneticPr fontId="7"/>
  </si>
  <si>
    <t>以下について確認できたため
・特定保険契約に係る適合性確認事項として「過去の金融商品の取引・購入経験」を定めていることは、「○○資料」P○に記載
・「○○資料」はイントラネットに掲載され、全従業員が閲覧可能である</t>
    <rPh sb="52" eb="53">
      <t>サダ</t>
    </rPh>
    <phoneticPr fontId="7"/>
  </si>
  <si>
    <t>以下について確認できたため
・特定保険契約に係る適合性確認事項として「保険料原資が既に締結されている金融商品の満期金または解約返戻金である場合、当該金融商品の種類」を定めていることは「○○資料」P○に記載
・「○○資料」はイントラネットに掲載され、全従業員が閲覧可能である</t>
    <rPh sb="83" eb="84">
      <t>サダ</t>
    </rPh>
    <phoneticPr fontId="7"/>
  </si>
  <si>
    <t>以下について確認できたため
・特定保険契約に係る適合性確認事項として「加入目的」を定めていることは、「○○資料」P○に記載
・「○○資料」はイントラネットに掲載され、全従業員が閲覧可能である</t>
    <rPh sb="41" eb="42">
      <t>サダ</t>
    </rPh>
    <phoneticPr fontId="7"/>
  </si>
  <si>
    <t>以下について確認できたため
・高齢のお客さまに市場リスクを有する特定保険契約を販売する際には、「理解能力や判断能力」、「投資経験」、「投資性資産の保有割合」を十分に留意した基準の設定は、「○○資料」P○に記載
・「○○資料」はイントラネットに掲載され、全従業員が閲覧可能である</t>
  </si>
  <si>
    <t>以下について確認できたため
・適合性確認の基準や方法、当該基準に該当する場合の具体的な方策や基準は、「○○資料」P○に記載
・「○○資料」はイントラネットに掲載され、全従業員が閲覧可能である</t>
  </si>
  <si>
    <t>設問に記載の４つの事項について、広告現物に記載があることを確認できたため。</t>
    <rPh sb="0" eb="2">
      <t>セツモン</t>
    </rPh>
    <rPh sb="3" eb="5">
      <t>キサイ</t>
    </rPh>
    <rPh sb="9" eb="11">
      <t>ジコウ</t>
    </rPh>
    <rPh sb="16" eb="18">
      <t>コウコク</t>
    </rPh>
    <rPh sb="18" eb="20">
      <t>ゲンブツ</t>
    </rPh>
    <rPh sb="21" eb="23">
      <t>キサイ</t>
    </rPh>
    <rPh sb="29" eb="31">
      <t>カクニン</t>
    </rPh>
    <phoneticPr fontId="7"/>
  </si>
  <si>
    <t>適合性確認（設問No.28にて定めた事項）について、実施状況を全件記録していることは、「○○資料」に記載</t>
    <rPh sb="50" eb="52">
      <t>キサイ</t>
    </rPh>
    <phoneticPr fontId="7"/>
  </si>
  <si>
    <t>以下について確認できたため
・明らかに教育項目と教育内容が不足していないことは、「○○資料」および詳細説明欄に記載
・募集行為を行う従業員全員に対して教育を行っていることは、「○○資料」および詳細説明欄に記載</t>
    <rPh sb="15" eb="16">
      <t>アキ</t>
    </rPh>
    <rPh sb="19" eb="21">
      <t>キョウイク</t>
    </rPh>
    <rPh sb="21" eb="23">
      <t>コウモク</t>
    </rPh>
    <rPh sb="49" eb="54">
      <t>ショウサイセツメイラン</t>
    </rPh>
    <rPh sb="55" eb="57">
      <t>キサイ</t>
    </rPh>
    <rPh sb="96" eb="101">
      <t>ショウサイセツメイラン</t>
    </rPh>
    <rPh sb="102" eb="104">
      <t>キサイ</t>
    </rPh>
    <phoneticPr fontId="7"/>
  </si>
  <si>
    <t>以下について確認できたため
・高齢者募集ルールとして、保険募集時に高齢者およびその親族等の同席者に対して、商品内容の説明等を実施することは、「○○資料」P○を確認
・「○○資料」がファイルサーバーに掲載され全従業員が閲覧可能な状態になっていることを確認</t>
    <rPh sb="0" eb="2">
      <t>イカ</t>
    </rPh>
    <rPh sb="6" eb="8">
      <t>カクニン</t>
    </rPh>
    <rPh sb="99" eb="101">
      <t>ケイサイ</t>
    </rPh>
    <rPh sb="103" eb="104">
      <t>ゼン</t>
    </rPh>
    <rPh sb="104" eb="107">
      <t>ジュウギョウイン</t>
    </rPh>
    <rPh sb="108" eb="110">
      <t>エツラン</t>
    </rPh>
    <rPh sb="110" eb="112">
      <t>カノウ</t>
    </rPh>
    <rPh sb="113" eb="115">
      <t>ジョウタイ</t>
    </rPh>
    <rPh sb="124" eb="126">
      <t>カクニン</t>
    </rPh>
    <phoneticPr fontId="7"/>
  </si>
  <si>
    <t>以下について確認できたため
・高齢者募集ルールとして、２名以上の募集人により面談の上、商品内容の説明等を実施し、説明者ではない募集人が、高齢者の言動や態度を観察し、商品内容の理解度を確認する等の丁寧な対応を行うことは、「○○資料」P○を確認
・「○○資料」がファイルサーバーに掲載され全従業員が閲覧可能な状態になっていることを確認</t>
    <rPh sb="0" eb="2">
      <t>イカ</t>
    </rPh>
    <rPh sb="6" eb="8">
      <t>カクニン</t>
    </rPh>
    <rPh sb="138" eb="140">
      <t>ケイサイ</t>
    </rPh>
    <rPh sb="142" eb="143">
      <t>ゼン</t>
    </rPh>
    <rPh sb="143" eb="146">
      <t>ジュウギョウイン</t>
    </rPh>
    <rPh sb="147" eb="149">
      <t>エツラン</t>
    </rPh>
    <rPh sb="149" eb="151">
      <t>カノウ</t>
    </rPh>
    <rPh sb="152" eb="154">
      <t>ジョウタイ</t>
    </rPh>
    <rPh sb="163" eb="165">
      <t>カクニン</t>
    </rPh>
    <phoneticPr fontId="7"/>
  </si>
  <si>
    <t>以下について確認できたため
・高齢者募集ルールとして、高齢者に対して、商品内容等に関して自身の意向に沿った内容であるかを検討する機会を確保する観点から、契約締結までに複数回の面談を設けることは、「○○資料」P○を確認
・「○○資料」がファイルサーバーに掲載され全従業員が閲覧可能な状態になっていることを確認</t>
    <rPh sb="0" eb="2">
      <t>イカ</t>
    </rPh>
    <rPh sb="6" eb="8">
      <t>カクニン</t>
    </rPh>
    <rPh sb="126" eb="128">
      <t>ケイサイ</t>
    </rPh>
    <rPh sb="130" eb="131">
      <t>ゼン</t>
    </rPh>
    <rPh sb="131" eb="134">
      <t>ジュウギョウイン</t>
    </rPh>
    <rPh sb="135" eb="137">
      <t>エツラン</t>
    </rPh>
    <rPh sb="137" eb="139">
      <t>カノウ</t>
    </rPh>
    <rPh sb="140" eb="142">
      <t>ジョウタイ</t>
    </rPh>
    <rPh sb="151" eb="153">
      <t>カクニン</t>
    </rPh>
    <phoneticPr fontId="7"/>
  </si>
  <si>
    <t>以下について確認できたため
・高齢者募集ルールとして、保険募集を行った者以外の者が保険契約申込の受付後に高齢者に電話等を行い、高齢者の意向に沿った商品内容であることをあらためて確認することは、「○○資料」P○を確認
・「○○資料」がファイルサーバーに掲載され全従業員が閲覧可能な状態になっていることを確認</t>
    <rPh sb="0" eb="2">
      <t>イカ</t>
    </rPh>
    <rPh sb="6" eb="8">
      <t>カクニン</t>
    </rPh>
    <rPh sb="125" eb="127">
      <t>ケイサイ</t>
    </rPh>
    <rPh sb="129" eb="130">
      <t>ゼン</t>
    </rPh>
    <rPh sb="130" eb="133">
      <t>ジュウギョウイン</t>
    </rPh>
    <rPh sb="134" eb="136">
      <t>エツラン</t>
    </rPh>
    <rPh sb="136" eb="138">
      <t>カノウ</t>
    </rPh>
    <rPh sb="139" eb="141">
      <t>ジョウタイ</t>
    </rPh>
    <rPh sb="150" eb="152">
      <t>カクニン</t>
    </rPh>
    <phoneticPr fontId="7"/>
  </si>
  <si>
    <t>以下について確認できたため
・高齢者募集ルールとして、形式的なものとならないよう、高齢者の商品内容についての理解度を把握した上で、個別・実効的な承認を行っていることに留意し、役席者が事前承認することは、「○○資料」P○を確認
・「○○資料」がファイルサーバーに掲載され全従業員が閲覧可能な状態になっていることを確認</t>
    <rPh sb="0" eb="2">
      <t>イカ</t>
    </rPh>
    <rPh sb="6" eb="8">
      <t>カクニン</t>
    </rPh>
    <rPh sb="130" eb="132">
      <t>ケイサイ</t>
    </rPh>
    <rPh sb="134" eb="135">
      <t>ゼン</t>
    </rPh>
    <rPh sb="135" eb="138">
      <t>ジュウギョウイン</t>
    </rPh>
    <rPh sb="139" eb="141">
      <t>エツラン</t>
    </rPh>
    <rPh sb="141" eb="143">
      <t>カノウ</t>
    </rPh>
    <rPh sb="144" eb="146">
      <t>ジョウタイ</t>
    </rPh>
    <rPh sb="155" eb="157">
      <t>カクニン</t>
    </rPh>
    <phoneticPr fontId="7"/>
  </si>
  <si>
    <t>以下について確認できたため
・高齢者募集ルールとして、契約締結後に契約内容に係るフォローアップを電話や再面談等で行うことは、「○○資料」P○を確認
・「○○資料」がファイルサーバーに掲載され全従業員が閲覧可能な状態になっていることを確認</t>
    <rPh sb="0" eb="2">
      <t>イカ</t>
    </rPh>
    <rPh sb="6" eb="8">
      <t>カクニン</t>
    </rPh>
    <rPh sb="91" eb="93">
      <t>ケイサイ</t>
    </rPh>
    <rPh sb="95" eb="96">
      <t>ゼン</t>
    </rPh>
    <rPh sb="96" eb="99">
      <t>ジュウギョウイン</t>
    </rPh>
    <rPh sb="100" eb="102">
      <t>エツラン</t>
    </rPh>
    <rPh sb="102" eb="104">
      <t>カノウ</t>
    </rPh>
    <rPh sb="105" eb="107">
      <t>ジョウタイ</t>
    </rPh>
    <rPh sb="116" eb="118">
      <t>カクニン</t>
    </rPh>
    <phoneticPr fontId="7"/>
  </si>
  <si>
    <t>以下について確認できたため
・高齢者募集ルールとして、保険募集内容を記録（録音・報告書への記録等）することは、「○○資料」P○を確認
・「○○資料」がファイルサーバーに掲載され全従業員が閲覧可能な状態になっていることを確認</t>
    <rPh sb="0" eb="2">
      <t>イカ</t>
    </rPh>
    <rPh sb="6" eb="8">
      <t>カクニン</t>
    </rPh>
    <rPh sb="37" eb="39">
      <t>ロクオン</t>
    </rPh>
    <rPh sb="40" eb="43">
      <t>ホウコクショ</t>
    </rPh>
    <rPh sb="45" eb="47">
      <t>キロク</t>
    </rPh>
    <rPh sb="47" eb="48">
      <t>トウ</t>
    </rPh>
    <rPh sb="84" eb="86">
      <t>ケイサイ</t>
    </rPh>
    <rPh sb="88" eb="89">
      <t>ゼン</t>
    </rPh>
    <rPh sb="89" eb="92">
      <t>ジュウギョウイン</t>
    </rPh>
    <rPh sb="93" eb="95">
      <t>エツラン</t>
    </rPh>
    <rPh sb="95" eb="97">
      <t>カノウ</t>
    </rPh>
    <rPh sb="98" eb="100">
      <t>ジョウタイ</t>
    </rPh>
    <rPh sb="109" eb="111">
      <t>カクニン</t>
    </rPh>
    <phoneticPr fontId="7"/>
  </si>
  <si>
    <t>以下について確認できたため
・その他保険会社の承認を得て、代理店が独自に定めた高齢者募集ルール（□□□□□）を「○○資料」P○にて確認
・「○○資料」がファイルサーバーに掲載され全従業員が閲覧可能な状態になっていることを確認</t>
    <rPh sb="0" eb="2">
      <t>イカ</t>
    </rPh>
    <rPh sb="6" eb="8">
      <t>カクニン</t>
    </rPh>
    <rPh sb="85" eb="87">
      <t>ケイサイ</t>
    </rPh>
    <rPh sb="89" eb="90">
      <t>ゼン</t>
    </rPh>
    <rPh sb="90" eb="93">
      <t>ジュウギョウイン</t>
    </rPh>
    <rPh sb="94" eb="96">
      <t>エツラン</t>
    </rPh>
    <rPh sb="96" eb="98">
      <t>カノウ</t>
    </rPh>
    <rPh sb="99" eb="101">
      <t>ジョウタイ</t>
    </rPh>
    <rPh sb="110" eb="112">
      <t>カクニン</t>
    </rPh>
    <phoneticPr fontId="7"/>
  </si>
  <si>
    <t>高齢者募集ルールがもれなく実施される仕組みは、「○○資料」を確認</t>
    <rPh sb="30" eb="32">
      <t>カクニン</t>
    </rPh>
    <phoneticPr fontId="7"/>
  </si>
  <si>
    <t xml:space="preserve">以下について確認できたため
・明らかに教育項目と教育内容が不足していないことは、「○○資料」および詳細説明欄の記載にて確認
・募集行為を行う従業員全員に対して教育を行っていることは、「○○資料」および詳細説明欄の記載にて確認
</t>
    <rPh sb="15" eb="16">
      <t>アキ</t>
    </rPh>
    <rPh sb="19" eb="21">
      <t>キョウイク</t>
    </rPh>
    <rPh sb="21" eb="23">
      <t>コウモク</t>
    </rPh>
    <rPh sb="49" eb="54">
      <t>ショウサイセツメイラン</t>
    </rPh>
    <rPh sb="55" eb="57">
      <t>キサイ</t>
    </rPh>
    <rPh sb="100" eb="105">
      <t>ショウサイセツメイラン</t>
    </rPh>
    <rPh sb="106" eb="108">
      <t>キサイ</t>
    </rPh>
    <phoneticPr fontId="7"/>
  </si>
  <si>
    <t>以下について確認できたため
・高齢者募集ルールの募集人の実施状況を営業部門からの独立性を確保した担当部門・担当者がモニタリングしていることは、「○○資料」を確認
・No.33の設問を達成している</t>
    <rPh sb="78" eb="80">
      <t>カクニン</t>
    </rPh>
    <phoneticPr fontId="7"/>
  </si>
  <si>
    <t>各拠点にペーパーレス申込みができるよう、必要なインフラを整備していることは、「○○資料」を確認</t>
    <rPh sb="45" eb="47">
      <t>カクニン</t>
    </rPh>
    <phoneticPr fontId="7"/>
  </si>
  <si>
    <t>お客さまの要望に応じて、対面・非対面募集の選択ができる態勢であることは、「○○資料」P○を確認</t>
  </si>
  <si>
    <t>以下について確認できたため
・短期での失効・解約について、理由・経緯を代理店として分析・管理していることは、「○○資料」P○を確認
・短期での失効・解約について、必要に応じて指導していることは、「○○資料」を確認</t>
    <rPh sb="104" eb="106">
      <t>カクニン</t>
    </rPh>
    <phoneticPr fontId="7"/>
  </si>
  <si>
    <t>以下について確認できたため
・早期消滅契約の発生状況およびその改善策について、全社共有していることは、「○○資料」P○を確認
・No.38の設問を達成している</t>
    <rPh sb="60" eb="62">
      <t>カクニン</t>
    </rPh>
    <rPh sb="70" eb="72">
      <t>セツモン</t>
    </rPh>
    <rPh sb="73" eb="75">
      <t>タッセイ</t>
    </rPh>
    <phoneticPr fontId="7"/>
  </si>
  <si>
    <t>以下について確認できたため
ー保険会社の商品に触れているものの、保険会社が承認していない募集資料を使用してはならない旨は、「○○資料」P○を確認
・「○○資料」がファイルサーバーに掲載され全従業員が閲覧可能な状態になっていることを確認</t>
    <rPh sb="0" eb="2">
      <t>イカ</t>
    </rPh>
    <rPh sb="6" eb="8">
      <t>カクニン</t>
    </rPh>
    <rPh sb="90" eb="92">
      <t>ケイサイ</t>
    </rPh>
    <rPh sb="94" eb="95">
      <t>ゼン</t>
    </rPh>
    <rPh sb="95" eb="98">
      <t>ジュウギョウイン</t>
    </rPh>
    <rPh sb="99" eb="101">
      <t>エツラン</t>
    </rPh>
    <rPh sb="101" eb="103">
      <t>カノウ</t>
    </rPh>
    <rPh sb="104" eb="106">
      <t>ジョウタイ</t>
    </rPh>
    <rPh sb="115" eb="117">
      <t>カクニン</t>
    </rPh>
    <phoneticPr fontId="7"/>
  </si>
  <si>
    <t>以下について確認できたため
・作成した資料に対する作成者以外による確認方法は、「○○資料」P○を確認
・「○○資料」がファイルサーバーに掲載され全従業員が閲覧可能な状態になっていることを確認</t>
    <rPh sb="0" eb="2">
      <t>イカ</t>
    </rPh>
    <rPh sb="6" eb="8">
      <t>カクニン</t>
    </rPh>
    <rPh sb="68" eb="70">
      <t>ケイサイ</t>
    </rPh>
    <rPh sb="72" eb="73">
      <t>ゼン</t>
    </rPh>
    <rPh sb="73" eb="76">
      <t>ジュウギョウイン</t>
    </rPh>
    <rPh sb="77" eb="79">
      <t>エツラン</t>
    </rPh>
    <rPh sb="79" eb="81">
      <t>カノウ</t>
    </rPh>
    <rPh sb="82" eb="84">
      <t>ジョウタイ</t>
    </rPh>
    <rPh sb="93" eb="95">
      <t>カクニン</t>
    </rPh>
    <phoneticPr fontId="7"/>
  </si>
  <si>
    <t>以下について確認できたため
・保険会社による承認要のもの、不要のものそれぞれについて承認番号や使用期限等の管理方法は、「○○資料」P○を確認
・「○○資料」がファイルサーバーに掲載され全従業員が閲覧可能な状態になっていることを確認</t>
    <rPh sb="0" eb="2">
      <t>イカ</t>
    </rPh>
    <rPh sb="6" eb="8">
      <t>カクニン</t>
    </rPh>
    <rPh sb="88" eb="90">
      <t>ケイサイ</t>
    </rPh>
    <rPh sb="92" eb="93">
      <t>ゼン</t>
    </rPh>
    <rPh sb="93" eb="96">
      <t>ジュウギョウイン</t>
    </rPh>
    <rPh sb="97" eb="99">
      <t>エツラン</t>
    </rPh>
    <rPh sb="99" eb="101">
      <t>カノウ</t>
    </rPh>
    <rPh sb="102" eb="104">
      <t>ジョウタイ</t>
    </rPh>
    <rPh sb="113" eb="115">
      <t>カクニン</t>
    </rPh>
    <phoneticPr fontId="7"/>
  </si>
  <si>
    <t>募集資料を管理し、使用期限切れ資料が適切に廃棄される仕組みがあることは、「○○資料」P○を確認</t>
    <rPh sb="45" eb="47">
      <t>カクニン</t>
    </rPh>
    <phoneticPr fontId="7"/>
  </si>
  <si>
    <t>以下について確認できたため
・代理店にて独自の募集資料を作成しないことは、「○○資料」P○を確認
・独自の募集資料を作成しない旨、従業員に対し徹底されていることは「○○資料」P○を確認
・「○○資料」がファイルサーバーに掲載され全従業員が閲覧可能な状態になっていることを確認</t>
    <rPh sb="0" eb="2">
      <t>イカ</t>
    </rPh>
    <rPh sb="6" eb="8">
      <t>カクニン</t>
    </rPh>
    <rPh sb="110" eb="112">
      <t>ケイサイ</t>
    </rPh>
    <rPh sb="114" eb="115">
      <t>ゼン</t>
    </rPh>
    <rPh sb="115" eb="118">
      <t>ジュウギョウイン</t>
    </rPh>
    <rPh sb="119" eb="121">
      <t>エツラン</t>
    </rPh>
    <rPh sb="121" eb="123">
      <t>カノウ</t>
    </rPh>
    <rPh sb="124" eb="126">
      <t>ジョウタイ</t>
    </rPh>
    <rPh sb="135" eb="137">
      <t>カクニン</t>
    </rPh>
    <phoneticPr fontId="7"/>
  </si>
  <si>
    <t>以下について確認できたため
・特定保険契約に係る広告等を行う場合、代理店名等を記載することは、「○○資料」P○を確認
・「○○資料」がファイルサーバーに掲載され全従業員が閲覧可能な状態になっていることを確認</t>
  </si>
  <si>
    <t>以下について確認できたため
・特定保険契約に係る広告等を行う場合、手数料、報酬、費用その他顧客が支払う対価に関する事項を記載することは、「○○資料」P○を確認
・「○○資料」がファイルサーバーに掲載され全従業員が閲覧可能な状態になっていることを確認</t>
  </si>
  <si>
    <t>以下について確認できたため
・特定保険契約に係る広告等を行う場合、市場リスク等情報に関する事項を記載することは、「○○資料」P○を確認
・「○○資料」がファイルサーバーに掲載され全従業員が閲覧可能な状態になっていることを確認</t>
  </si>
  <si>
    <t>以下について確認できたため
・特定保険契約に係る広告等を行う場合、重要な事項について顧客の不利益となる事実を記載することは、「○○資料」P○に記載を確認
・「○○資料」がファイルサーバーに掲載され全従業員が閲覧可能な状態になっていることを確認</t>
    <rPh sb="71" eb="73">
      <t>キサイ</t>
    </rPh>
    <rPh sb="74" eb="76">
      <t>カクニン</t>
    </rPh>
    <phoneticPr fontId="7"/>
  </si>
  <si>
    <t>保険会社の募集資料を代理店として管理する仕組みがあることは、「○○資料」P○を確認</t>
    <rPh sb="39" eb="41">
      <t>カクニン</t>
    </rPh>
    <phoneticPr fontId="7"/>
  </si>
  <si>
    <t>以下について確認できたため
・明らかに教育項目と教育内容が不足していないことは、「○○資料」および詳細説明欄の記載にて確認
・募集行為を行う従業員全員に対して教育を行っていることは、「○○資料」および詳細説明欄の記載にて確認</t>
    <rPh sb="15" eb="16">
      <t>アキ</t>
    </rPh>
    <rPh sb="19" eb="21">
      <t>キョウイク</t>
    </rPh>
    <rPh sb="21" eb="23">
      <t>コウモク</t>
    </rPh>
    <rPh sb="49" eb="54">
      <t>ショウサイセツメイラン</t>
    </rPh>
    <rPh sb="55" eb="57">
      <t>キサイ</t>
    </rPh>
    <rPh sb="100" eb="105">
      <t>ショウサイセツメイラン</t>
    </rPh>
    <rPh sb="106" eb="108">
      <t>キサイ</t>
    </rPh>
    <phoneticPr fontId="7"/>
  </si>
  <si>
    <t>以下について確認できたため
・募集資料の管理状況について、営業部門から独立した担当部門・担当者による確認が行われていることは、「○○資料」を確認
・No.42およびNo.45の設問を達成している</t>
    <rPh sb="88" eb="90">
      <t>セツモン</t>
    </rPh>
    <rPh sb="91" eb="93">
      <t>タッセイ</t>
    </rPh>
    <phoneticPr fontId="7"/>
  </si>
  <si>
    <t>以下について確認できたため
・勧誘方針に設問に記載の３つの事項について全て記載があることは、「○○資料」を確認
・勧誘方針が代理店の本社・営業店等の全拠点で掲示・提示されていることをオンサイトおよび詳細説明欄の記載にて確認</t>
    <rPh sb="0" eb="2">
      <t>イカ</t>
    </rPh>
    <rPh sb="6" eb="8">
      <t>カクニン</t>
    </rPh>
    <rPh sb="20" eb="22">
      <t>セツモン</t>
    </rPh>
    <rPh sb="23" eb="25">
      <t>キサイ</t>
    </rPh>
    <rPh sb="29" eb="31">
      <t>ジコウ</t>
    </rPh>
    <rPh sb="81" eb="83">
      <t>テイジ</t>
    </rPh>
    <rPh sb="99" eb="104">
      <t>ショウサイセツメイラン</t>
    </rPh>
    <rPh sb="105" eb="107">
      <t>キサイ</t>
    </rPh>
    <rPh sb="109" eb="111">
      <t>カクニン</t>
    </rPh>
    <phoneticPr fontId="7"/>
  </si>
  <si>
    <t>以下について確認できたため
・お客さま本位の業務運営に沿った自社の方針が金融庁のお客さま本位の業務運営に関する原則のうち、原則２～７に対応したものになっていることは、「○○資料」を確認
・金融庁のお客さま本位の業務運営に関する原則に沿った自社の方針をホームページで公表していることは、「○○資料」を確認</t>
    <rPh sb="52" eb="53">
      <t>カン</t>
    </rPh>
    <rPh sb="90" eb="92">
      <t>カクニン</t>
    </rPh>
    <rPh sb="110" eb="111">
      <t>カン</t>
    </rPh>
    <rPh sb="149" eb="151">
      <t>カクニン</t>
    </rPh>
    <phoneticPr fontId="7"/>
  </si>
  <si>
    <t>以下について確認できたため
・お客さま本位の業務運営に沿った自社の方針が金融庁のお客さま本位の業務運営に関する原則のうち、原則２～７に対応したものになっていることは、「○○資料」を確認
・金融庁のお客さま本位の業務運営に関する原則に沿った自社の方針を全拠点で掲示・公表していることは、「○○資料」を確認</t>
    <rPh sb="52" eb="53">
      <t>カン</t>
    </rPh>
    <rPh sb="94" eb="95">
      <t>カネ</t>
    </rPh>
    <rPh sb="110" eb="111">
      <t>カン</t>
    </rPh>
    <rPh sb="149" eb="151">
      <t>カクニン</t>
    </rPh>
    <phoneticPr fontId="7"/>
  </si>
  <si>
    <t>以下について確認できたため
・お客さま本位の業務運営に沿ったKPIを1項目以上設定していることは、「○○資料」を確認
・お客さま本位の業務運営の取組み状況とあわせてKPIの遂行状況を公表していることは、「○○資料」を確認</t>
    <rPh sb="0" eb="2">
      <t>イカ</t>
    </rPh>
    <rPh sb="6" eb="8">
      <t>カクニン</t>
    </rPh>
    <phoneticPr fontId="7"/>
  </si>
  <si>
    <t>お客さま本位の業務運営に係る自社で定めた方針について、毎年振返り・経営層への報告を行っていることは、「○○資料」を確認</t>
    <rPh sb="57" eb="59">
      <t>カクニン</t>
    </rPh>
    <phoneticPr fontId="7"/>
  </si>
  <si>
    <t>以下について確認できたため
・振返り結果を踏まえ、必要に応じて見直しを実施し公表することのルール化は「○○資料」P○を確認
・お客さま本位の業務運営に係る自社で定めた方針の振返り結果を踏まえ、必要に応じて見直しを実施し公表していることは、「○○資料」を確認</t>
    <rPh sb="48" eb="49">
      <t>カ</t>
    </rPh>
    <rPh sb="126" eb="128">
      <t>カクニン</t>
    </rPh>
    <phoneticPr fontId="7"/>
  </si>
  <si>
    <t>募集人教育の責任者（教育責任者）は、「○○資料」P○を確認</t>
  </si>
  <si>
    <t>全募集人がもれなく継続教育を受講していることは、「○○資料」を確認</t>
    <rPh sb="31" eb="33">
      <t>カクニン</t>
    </rPh>
    <phoneticPr fontId="7"/>
  </si>
  <si>
    <t>以下について確認できたため
・全ての乗合保険会社商品について、募集人が学習できる環境があることは、「○○資料」P○を確認
・代理店が主体となり、乗合保険会社の商品に関して募集人に学習させていることは、「○○資料」を確認</t>
    <rPh sb="0" eb="2">
      <t>イカ</t>
    </rPh>
    <rPh sb="6" eb="8">
      <t>カクニン</t>
    </rPh>
    <rPh sb="58" eb="60">
      <t>カクニン</t>
    </rPh>
    <phoneticPr fontId="7"/>
  </si>
  <si>
    <t>以下について確認できたため
・募集人の募集状況について本人以外の者が確認していることは、「○○資料」P○を確認
・確認の結果、不十分な点等があった場合には適宜募集人に指導を行っていることは、「○○資料」P○を確認</t>
    <rPh sb="0" eb="2">
      <t>イカ</t>
    </rPh>
    <rPh sb="6" eb="8">
      <t>カクニン</t>
    </rPh>
    <rPh sb="53" eb="55">
      <t>カクニン</t>
    </rPh>
    <phoneticPr fontId="7"/>
  </si>
  <si>
    <t>以下について確認できたため
・好取組みおよび改善点を代理店として収集していることは、「○○資料」を確認
・自社の好取組みおよび改善点を全社で共有していることは、「○○資料」を確認</t>
    <rPh sb="0" eb="2">
      <t>イカ</t>
    </rPh>
    <rPh sb="6" eb="8">
      <t>カクニン</t>
    </rPh>
    <phoneticPr fontId="7"/>
  </si>
  <si>
    <t>当年度の年間の教育計画は、「○○資料」を確認</t>
    <rPh sb="20" eb="22">
      <t>カクニン</t>
    </rPh>
    <phoneticPr fontId="7"/>
  </si>
  <si>
    <t>代理店が主体となり、継続教育制度以外のテストを実施していることは、「○○資料」を確認</t>
  </si>
  <si>
    <t>No.54・No.59の取組みに関し、個人の習熟状況を把握し、必要に応じて募集人に追加指導を行っていることは、「○○資料」を確認</t>
    <rPh sb="62" eb="64">
      <t>カクニン</t>
    </rPh>
    <phoneticPr fontId="7"/>
  </si>
  <si>
    <t>お客さま志向の醸成に資する研修を実施していることは、「○○資料」を確認</t>
  </si>
  <si>
    <t>代理店として募集人に対し、金融・保険に関する各種公的資格取得を推進していることは、「○○資料」P○を確認</t>
  </si>
  <si>
    <t>保全受付から保険会社への取次ぎの一連の流れ（代理店で手続きを取次ぐ場合と取次がない場合がある代理店はそれぞれについての流れ）は、「○○資料」P○を確認
【または】
保全に関し、一切手続きを取次がないこと、およびお客さまへの案内方法は、「○○資料」を確認</t>
    <rPh sb="0" eb="2">
      <t>ホゼン</t>
    </rPh>
    <rPh sb="46" eb="49">
      <t>ダイリテン</t>
    </rPh>
    <rPh sb="59" eb="60">
      <t>ナガ</t>
    </rPh>
    <phoneticPr fontId="7"/>
  </si>
  <si>
    <t>保全対応案件について、担当者任せではなく、組織として対応もれが発生しない仕組みがあることは、「○○資料」P○を確認</t>
  </si>
  <si>
    <t>失効（未収解除を含む）防止に向けた入金勧奨の対応フローは、「○○資料」P○を確認</t>
    <rPh sb="11" eb="13">
      <t>ボウシ</t>
    </rPh>
    <rPh sb="14" eb="15">
      <t>ム</t>
    </rPh>
    <rPh sb="17" eb="19">
      <t>ニュウキン</t>
    </rPh>
    <phoneticPr fontId="7"/>
  </si>
  <si>
    <t>失効（未収解除を含む）防止に向けた入金勧奨について、担当者任せではなく、組織として対応もれが発生しない仕組みがあることは、「○○資料」P○を確認</t>
    <rPh sb="11" eb="13">
      <t>ボウシ</t>
    </rPh>
    <rPh sb="14" eb="15">
      <t>ム</t>
    </rPh>
    <rPh sb="17" eb="19">
      <t>ニュウキン</t>
    </rPh>
    <phoneticPr fontId="7"/>
  </si>
  <si>
    <t>失効契約に対する復活勧奨の対応フローは、「○○資料」P○を確認</t>
  </si>
  <si>
    <t>失効契約に対する復活勧奨について、担当者任せではなく、組織として対応もれが発生しない仕組みがあることは、「○○資料」P○を確認</t>
  </si>
  <si>
    <t>以下について確認できたため
・保全活動を行う際の高齢者やお客さまの属性（行為能力や意思能力）にあわせた対応のルール化については、「○○資料」P○を確認
・ルール化した高齢者対応が実践されていることは、「○○資料」を確認</t>
    <rPh sb="0" eb="2">
      <t>イカ</t>
    </rPh>
    <rPh sb="6" eb="8">
      <t>カクニン</t>
    </rPh>
    <rPh sb="57" eb="58">
      <t>カ</t>
    </rPh>
    <rPh sb="107" eb="109">
      <t>カクニン</t>
    </rPh>
    <phoneticPr fontId="7"/>
  </si>
  <si>
    <t>以下について確認できたため
・保全対応状況について、営業部門から独立した担当部門・担当者による確認が行われていることは、「○○資料」を確認
・No.63－２の設問を達成している</t>
  </si>
  <si>
    <t>以下について確認できたため
お客さまからの保全対応依頼に接した際に、お客さまの他の契約やお客さま家族の契約についても同様の対応が必要か確認することのルール化は、「○○資料」P○を確認
・ルール化したことが募集人に徹底されていることは、「○○資料」を確認</t>
    <rPh sb="0" eb="2">
      <t>イカ</t>
    </rPh>
    <rPh sb="6" eb="8">
      <t>カクニン</t>
    </rPh>
    <rPh sb="97" eb="98">
      <t>カ</t>
    </rPh>
    <rPh sb="125" eb="127">
      <t>カクニン</t>
    </rPh>
    <phoneticPr fontId="7"/>
  </si>
  <si>
    <t>以下について確認できたため
・経営層が出席する会議等で保全対応状況を共有し、必要に応じてモニタリング方法を改善していることは、「○○資料」を確認
・No.68の設問を達成している</t>
    <rPh sb="0" eb="2">
      <t>イカ</t>
    </rPh>
    <rPh sb="6" eb="8">
      <t>カクニン</t>
    </rPh>
    <phoneticPr fontId="7"/>
  </si>
  <si>
    <t>以下について確認できたため
・発生した失効契約について復活勧奨を行うだけにとどまらず、原因分析や取扱者あて指導等、今後の失効契約の発生を防ぐ取組みを行っていることは、「○○資料」を確認
・No.64-2の設問を達成している</t>
    <rPh sb="0" eb="2">
      <t>イカ</t>
    </rPh>
    <rPh sb="6" eb="8">
      <t>カクニン</t>
    </rPh>
    <rPh sb="74" eb="75">
      <t>オコナ</t>
    </rPh>
    <phoneticPr fontId="7"/>
  </si>
  <si>
    <t>以下について確認できたため
・失効（未収解除を含む）・未収防止のための取組みについて、効果的に取組みが行われているかモニタリングをしていることは、「○○資料」を確認
・モニタリングの結果を踏まえた取組みの振返りを行っていることは、「○○資料」を確認
・振返りの結果、取組み内容に改善が必要であると判断した場合は改善策を講じていることは、「○○資料」を確認
・No.64-2およびNo.65-2の設問を達成している</t>
    <rPh sb="0" eb="2">
      <t>イカ</t>
    </rPh>
    <rPh sb="6" eb="8">
      <t>カクニン</t>
    </rPh>
    <phoneticPr fontId="7"/>
  </si>
  <si>
    <t>代理店としてお客さまに対し、能動的にアフターフォローを行っていることは、「○○資料」を確認</t>
  </si>
  <si>
    <t>苦情の定義は、「○○資料」P○を確認</t>
  </si>
  <si>
    <t>苦情に接した際の一連の流れは、「○○資料」P○を確認</t>
  </si>
  <si>
    <t>苦情を一元的に管理する部門または担当者がおり、かつ、当該部門または担当者が営業部門から独立していることは、「○○資料」P○を確認</t>
    <rPh sb="16" eb="19">
      <t>タントウシャ</t>
    </rPh>
    <rPh sb="33" eb="36">
      <t>タントウシャ</t>
    </rPh>
    <phoneticPr fontId="7"/>
  </si>
  <si>
    <t>代理店が受け付けた苦情について、発生の経緯や発生原因が全て記録される仕組みとなっていることは、「○○資料」P○を確認</t>
    <rPh sb="56" eb="58">
      <t>カクニン</t>
    </rPh>
    <phoneticPr fontId="7"/>
  </si>
  <si>
    <t>以下について確認できたため
・苦情について発生状況を経営層に報告していることは、「○○資料」P○を確認
・苦情案件の内容に応じて、社内共有化や再発防止策が必要である場合、それらを実施していることは、「○○資料」を確認</t>
    <rPh sb="0" eb="2">
      <t>イカ</t>
    </rPh>
    <rPh sb="6" eb="8">
      <t>カクニン</t>
    </rPh>
    <phoneticPr fontId="7"/>
  </si>
  <si>
    <t>以下について確認できたため
・苦情について改善策を実施した場合、経営層がその後の改善状況を確認することのルール化は「○○資料」P○を確認
・苦情によって明らかになった課題に対して講じた改善策がある場合、その後の改善状況を経営層が確認していることは、「○○資料」を確認</t>
    <rPh sb="55" eb="56">
      <t>カ</t>
    </rPh>
    <phoneticPr fontId="7"/>
  </si>
  <si>
    <t>苦情・感謝の声等をお客さまが代理店に伝えるための窓口をお客さまに周知していることは、「○○資料」を確認</t>
    <rPh sb="49" eb="51">
      <t>カクニン</t>
    </rPh>
    <phoneticPr fontId="7"/>
  </si>
  <si>
    <t xml:space="preserve">以下について確認できたため
・感謝の声（意見や要望を含む）について申出内容を記録し管理していることは、「○○資料」を確認
・感謝の声（意見や要望を含む）について申出内容を記録するとともに適宜業務に反映させることのルール化は「○○資料」P○を確認
・感謝の声（意見や要望を含む）によって判明した好取組事例を適宜業務に反映できるよう、感謝の声の管理部門等が好取組事例を関係部門に共有していることは、「○○資料」を確認
</t>
    <rPh sb="0" eb="2">
      <t>イカ</t>
    </rPh>
    <rPh sb="6" eb="8">
      <t>カクニン</t>
    </rPh>
    <phoneticPr fontId="7"/>
  </si>
  <si>
    <t>感謝の声（意見や要望を含む）としていただいたご意見について、経営層に報告していることは、「○○資料」を確認</t>
  </si>
  <si>
    <t>能動的にお客さまの声を収集する仕組みがあることは、「○○資料」P○を確認</t>
  </si>
  <si>
    <t>以下について確認できたため
・アンケート等の実施等により収集したお客さまの声を社内共有化し適宜業務に反映させることのルール化は「○○資料」P○を確認
・アンケートの実施等により収集したお客さまの声に基づき業務の改善要否を検討し、必要に応じて適宜改善を実施していることは、「○○資料」を確認</t>
    <rPh sb="61" eb="62">
      <t>カ</t>
    </rPh>
    <phoneticPr fontId="7"/>
  </si>
  <si>
    <t>お客さまの情報を最新の状態に保つようルール化されていることは、「○○資料」P○を確認</t>
  </si>
  <si>
    <t>お客さまの契約内容を最新の状態に保つようルール化されていることは、「○○資料」P○を確認</t>
  </si>
  <si>
    <t>代理店としてお客さまに対し能動的にお客さま情報の変更の有無について確認していることは、「○○資料」を確認</t>
  </si>
  <si>
    <t>以下について確認できたため
・継続率を定期的に把握・分析していることは、「○○資料」を確認
・継続率の把握・分析の結果、継続率が相対的に低い等、問題があった場合は当該募集人への指導等の改善策を講じていることは、「○○資料」を確認</t>
    <rPh sb="0" eb="2">
      <t>イカ</t>
    </rPh>
    <rPh sb="6" eb="8">
      <t>カクニン</t>
    </rPh>
    <phoneticPr fontId="7"/>
  </si>
  <si>
    <t>個人情報の定義として、氏名のみでも個人情報に該当すること、証券記号番号等の個人識別符号も個人情報に該当する旨は、「○○資料」P○を確認</t>
  </si>
  <si>
    <t>生命保険販売に関する利用目的は、「○○資料」P○を確認</t>
  </si>
  <si>
    <t>以下について確認できたため
・開示等の請求等の申出先
・開示等の請求等に際して提出すべき書面（電磁的記録を含む。）の様式、その他の開示
等の請求等の受付方法
・開示等の請求等をする者が本人又はその代理人であることの確認の方法
・保有個人データの利用目的の通知又は保有個人データの開示をする際に徴収する手数料の徴収方法（手数料を徴収しない場合は不要）
上記４点につき「○○資料」P○を確認</t>
    <rPh sb="0" eb="2">
      <t>イカ</t>
    </rPh>
    <rPh sb="6" eb="8">
      <t>カクニン</t>
    </rPh>
    <rPh sb="175" eb="177">
      <t>ジョウキ</t>
    </rPh>
    <rPh sb="178" eb="179">
      <t>テン</t>
    </rPh>
    <phoneticPr fontId="7"/>
  </si>
  <si>
    <t>あらかじめ契約者等の本人の同意なく、個人情報を第三者に提供してはならない旨は、「○○資料」P○に記載を確認</t>
  </si>
  <si>
    <t>以下について確認できたため
・委託先の選定基準は、「○○資料」P○を確認
・委託契約書の内容については、「○○資料」を確認
・委託契約後に委託先選定の基準に定める事項の委託先における遵守状況を定期的又は随時に確認するとともに、委託先が当該基準を満たしていない場合には、委託先が当該基準を満たすよう監督しなければならない旨は、「○○資料」P○を確認</t>
    <rPh sb="0" eb="2">
      <t>イカ</t>
    </rPh>
    <rPh sb="6" eb="8">
      <t>カクニン</t>
    </rPh>
    <rPh sb="15" eb="18">
      <t>イタクサキ</t>
    </rPh>
    <rPh sb="19" eb="21">
      <t>センテイ</t>
    </rPh>
    <rPh sb="21" eb="23">
      <t>キジュン</t>
    </rPh>
    <rPh sb="38" eb="40">
      <t>イタク</t>
    </rPh>
    <rPh sb="40" eb="43">
      <t>ケイヤクショ</t>
    </rPh>
    <rPh sb="44" eb="46">
      <t>ナイヨウ</t>
    </rPh>
    <rPh sb="159" eb="160">
      <t>ムネ</t>
    </rPh>
    <phoneticPr fontId="7"/>
  </si>
  <si>
    <t>個人データの取扱いにおける各段階に応じた「組織的安全管理措置」、「人的安全管理措置」及び「技術的安全管理措置」については、「○○資料」P○を確認</t>
  </si>
  <si>
    <t>以下について確認できたため
・個人データの追加、削除・廃棄等が発生した際に台帳へ反映することは、「○○資料」P○を確認
・定期的（年に１回以上）に棚卸を行うことは、「○○資料」P○を確認</t>
    <rPh sb="0" eb="2">
      <t>イカ</t>
    </rPh>
    <rPh sb="6" eb="8">
      <t>カクニン</t>
    </rPh>
    <phoneticPr fontId="7"/>
  </si>
  <si>
    <t>自代理店で定めた利用目的を超えた個人情報の利用を禁止している旨は、「○○資料」P○を確認</t>
  </si>
  <si>
    <t>募集人が退職時に個人情報を全て破棄する旨は、「○○資料」P○を確認</t>
  </si>
  <si>
    <t>マイナンバーを万が一取得した際には、速やかにマイナンバー記載部分をマスキングする旨は、「○○資料」P○を確認</t>
  </si>
  <si>
    <t>個人情報の利用目的に応じた保存期間を設定することは、「○○資料」P○を確認</t>
  </si>
  <si>
    <t>保存期間経過後は遅滞なく廃棄・削除する旨は、「○○資料」P○を確認</t>
  </si>
  <si>
    <t>■外部記憶媒体の利用が可能な場合
以下について確認できたため
・原則、利用不可であることは、「○○資料」P○を確認
・持ち出し管理台帳による管理や上司あて承諾申請等、代理店として外部記憶媒体による持ち出し状況が管理できる仕組みは、「○○資料」P○を確認
【または】
■外部記憶媒体の利用が不可な場合
以下について確認できたため
・外部記憶媒体を利用する際の申請手続きは、「○○資料」P○を確認
・持ち出し管理台帳による管理や上司あて承諾申請等、代理店として外部記憶媒体による持ち出し状況が管理できる仕組みは、「○○資料」P○を確認
（「対象外」の場合）
外部記憶媒体の利用をシステム制御しており、特認利用も認めていないことは、詳細説明欄を確認</t>
    <rPh sb="17" eb="19">
      <t>イカ</t>
    </rPh>
    <rPh sb="23" eb="25">
      <t>カクニン</t>
    </rPh>
    <rPh sb="269" eb="272">
      <t>タイショウガイ</t>
    </rPh>
    <rPh sb="285" eb="287">
      <t>リヨウ</t>
    </rPh>
    <rPh sb="292" eb="294">
      <t>セイギョ</t>
    </rPh>
    <rPh sb="299" eb="301">
      <t>トクニン</t>
    </rPh>
    <rPh sb="301" eb="303">
      <t>リヨウ</t>
    </rPh>
    <rPh sb="304" eb="305">
      <t>ミト</t>
    </rPh>
    <rPh sb="314" eb="316">
      <t>ショウサイ</t>
    </rPh>
    <rPh sb="316" eb="318">
      <t>セツメイ</t>
    </rPh>
    <rPh sb="318" eb="319">
      <t>ラン</t>
    </rPh>
    <rPh sb="320" eb="322">
      <t>カクニン</t>
    </rPh>
    <phoneticPr fontId="7"/>
  </si>
  <si>
    <t>以下について確認できたため
・私有パソコン等の業務利用を禁止としていることは、「○○資料」P○を確認。
【または】
・私有パソコン等への個人情報の保存を禁止していること（社内システムへリモート接続をしているケース等）は、「○○資料」P○を確認。</t>
    <rPh sb="0" eb="2">
      <t>イカ</t>
    </rPh>
    <rPh sb="6" eb="8">
      <t>カクニン</t>
    </rPh>
    <rPh sb="42" eb="44">
      <t>シリョウ</t>
    </rPh>
    <rPh sb="48" eb="50">
      <t>カクニン</t>
    </rPh>
    <rPh sb="113" eb="115">
      <t>シリョウ</t>
    </rPh>
    <rPh sb="119" eb="121">
      <t>カクニン</t>
    </rPh>
    <phoneticPr fontId="7"/>
  </si>
  <si>
    <t>業務上不要なソフトのインストールを禁止（利用禁止）していることは、「○○資料」P○を確認
(対象外の場合）
インストールをシステム制御により禁止していることは、詳細説明欄で確認</t>
    <rPh sb="20" eb="22">
      <t>リヨウ</t>
    </rPh>
    <rPh sb="22" eb="24">
      <t>キンシ</t>
    </rPh>
    <rPh sb="47" eb="50">
      <t>タイショウガイ</t>
    </rPh>
    <rPh sb="51" eb="53">
      <t>バアイ</t>
    </rPh>
    <phoneticPr fontId="7"/>
  </si>
  <si>
    <t>会社所定以外のメールアドレスの業務上使用の禁止は、「○○資料」P○を確認
（対象外の場合）
会社所定以外のメールの使用をシステム制御していることは、詳細説明欄で確認</t>
    <rPh sb="39" eb="42">
      <t>タイショウガイ</t>
    </rPh>
    <rPh sb="43" eb="45">
      <t>バアイ</t>
    </rPh>
    <phoneticPr fontId="7"/>
  </si>
  <si>
    <t>会社管理下に無い無線LANネットワークへの接続を禁止していることは、「○○資料」P○にて確認
（対象外の場合）
会社管理下に無い無線LANネットワークへの接続をシステム制御していることは、詳細説明欄で確認</t>
    <rPh sb="49" eb="52">
      <t>タイショウガイ</t>
    </rPh>
    <rPh sb="53" eb="55">
      <t>バアイ</t>
    </rPh>
    <phoneticPr fontId="7"/>
  </si>
  <si>
    <t>以下について確認できたため
・プライバシーポリシーに設問記載の4つの事項が策定されていることは「○○資料」を確認
・プライバシーポリシーを公表していることは「○○資料」を確認</t>
    <rPh sb="26" eb="28">
      <t>セツモン</t>
    </rPh>
    <rPh sb="28" eb="30">
      <t>キサイ</t>
    </rPh>
    <rPh sb="34" eb="36">
      <t>ジコウ</t>
    </rPh>
    <rPh sb="54" eb="56">
      <t>カクニン</t>
    </rPh>
    <rPh sb="85" eb="87">
      <t>カクニン</t>
    </rPh>
    <phoneticPr fontId="7"/>
  </si>
  <si>
    <t>以下について確認できたため
・個人データ管理責任者が設置されていることは、「○○資料」P○を確認
・個人データを取り扱う各部署に個人データ管理者を設置していることは、「○○資料」P○を確認</t>
  </si>
  <si>
    <t>以下について確認できたため
・従業員との契約書において個人情報の非開示項目があることは、「○○資料」を確認
・従業員の退職後も非開示義務（秘密保持義務）が継続することを定めていることは、「○○資料」を確認
・従業員と非開示契約を締結していることは、「○○資料」を確認</t>
    <rPh sb="100" eb="102">
      <t>カクニン</t>
    </rPh>
    <phoneticPr fontId="7"/>
  </si>
  <si>
    <t>以下について確認できたため
・個人情報を取り扱う部署ごとに個人データ管理台帳を作成していることは、「○○資料」を確認
・個人データ管理台帳の定期的な棚卸（年１回以上）を実施していることは、「○○資料」を確認</t>
  </si>
  <si>
    <t>個人情報の範囲・授受元・理由・活用範囲を記録することについては、「○○資料」P○に記載を確認</t>
  </si>
  <si>
    <t>以下について確認できたため
・提供元の氏名、住所、ならびに法人にあたってはその代表者が管理台帳に管理されていることは、「○○資料」を確認
・管理台帳が3年保存されていることは、「○○資料」を確認</t>
  </si>
  <si>
    <t>以下について確認できたため
・提供元の個人データの取得の経緯が管理台帳に管理されていることは、「○○資料」を確認
・管理台帳が3年保存されていることは、「○○資料」を確認</t>
    <rPh sb="54" eb="56">
      <t>カクニン</t>
    </rPh>
    <rPh sb="83" eb="85">
      <t>カクニン</t>
    </rPh>
    <phoneticPr fontId="7"/>
  </si>
  <si>
    <t>契約者等の個人情報の取扱いを外部委託する場合、外部委託先を事前に保険会社に報告する旨は、「○○資料」P○を確認</t>
    <rPh sb="53" eb="55">
      <t>カクニン</t>
    </rPh>
    <phoneticPr fontId="7"/>
  </si>
  <si>
    <t>委託先の会社名等の基本情報に加え、契約日や更新日、点検実施日等の委託先管理をするにあたって必要な情報が記録された台帳等があることは、「○○資料」を確認</t>
  </si>
  <si>
    <t>選定基準については健全性・技術力・安全対策といった視点が含まれていることは、「○○資料」P○を確認</t>
    <rPh sb="9" eb="12">
      <t>ケンゼンセイ</t>
    </rPh>
    <rPh sb="13" eb="16">
      <t>ギジュツリョク</t>
    </rPh>
    <rPh sb="17" eb="19">
      <t>アンゼン</t>
    </rPh>
    <rPh sb="19" eb="21">
      <t>タイサク</t>
    </rPh>
    <rPh sb="25" eb="27">
      <t>シテン</t>
    </rPh>
    <phoneticPr fontId="7"/>
  </si>
  <si>
    <t>以下について確認できたため
・委託先における個人データの安全管理に係る実施体制の整備状況が確認できる報告となっていることは、「○○資料」を確認
・定期的に（年１回以上）委託先から安全管理措置等の遵守状況の報告を受領していることは、「○○資料」を確認</t>
  </si>
  <si>
    <t>以下について確認できたため
・明らかに教育項目と教育内容が不足していないことは、「○○資料」を確認
・業員全員に対して教育を行っていることは、「○○資料」および詳細説明欄の記載にて確認</t>
    <rPh sb="15" eb="16">
      <t>アキ</t>
    </rPh>
    <rPh sb="19" eb="21">
      <t>キョウイク</t>
    </rPh>
    <rPh sb="21" eb="23">
      <t>コウモク</t>
    </rPh>
    <rPh sb="80" eb="82">
      <t>ショウサイ</t>
    </rPh>
    <rPh sb="82" eb="84">
      <t>セツメイ</t>
    </rPh>
    <rPh sb="84" eb="85">
      <t>ラン</t>
    </rPh>
    <rPh sb="86" eb="88">
      <t>キサイ</t>
    </rPh>
    <rPh sb="90" eb="92">
      <t>カクニン</t>
    </rPh>
    <phoneticPr fontId="7"/>
  </si>
  <si>
    <t>以下について確認できたため
・実際にサイバー攻撃を受けた際に行動できる教育内容となっていることは、「○○資料」を確認
・従業員全員に対して教育を行っていることは、「○○資料」および詳細説明欄の記載にて確認</t>
  </si>
  <si>
    <t>以下について確認できたため
・個人情報保護に関する年間教育計画があることは、「○○資料」を確認
・教育計画通りに研修等が実施されていることは、「○○資料」を確認</t>
    <rPh sb="45" eb="47">
      <t>カクニン</t>
    </rPh>
    <phoneticPr fontId="7"/>
  </si>
  <si>
    <t>以下について確認できたため
・テストを定期的（年１回以上）に実施していることは、「○○資料」を確認
・テストの受講簿等の実施状況を管理するものがあることは、「○○資料」を確認
・追加指導が必要な場合、追試の実施や拠点長による現場指導等の指示がされていることは、「○○資料」を確認</t>
  </si>
  <si>
    <t>以下について確認できたため
・個人所有電子機器の業務利用の禁止について規定した規程・マニュアルがあることは、「○○資料」P○を確認
・業務上利用するパソコンが個人情報を取り扱う従業員全員に貸与されていることは、「○○資料」を確認</t>
  </si>
  <si>
    <t>以下について確認できたため
・第三者のメールアドレスから全従業員に対し、実際のサイバー攻撃を模したダミーの訓練用のメールを送信の上、開封者を把握し、適切な指導を行っていることは、「○○資料」を確認
・訓練を定期的（年１回以上）に実施していることは、「○○資料」を確認</t>
  </si>
  <si>
    <t>以下について確認できたため
・実査対象とする条件が代理店の規模から見て適切であることは、「○○資料」を確認
・実査に用いているチェックシートが安全管理措置を確認する内容となっていることは、「○○資料」を確認
・代理店の担当者が委託先に訪問し、安全管理措置の適切性を確認していることは、「○○資料」を確認</t>
  </si>
  <si>
    <t>システム制御により外部記憶媒体が利用できないことは、「○○資料」P○を確認できたため</t>
  </si>
  <si>
    <t>以下について確認できたため
・従業員が外部記憶媒体を利用する際のルールは、「○○資料」P○を確認
・外部記憶媒体を利用していることのログが取れていることは、「○○資料」を確認</t>
    <rPh sb="46" eb="48">
      <t>カクニン</t>
    </rPh>
    <phoneticPr fontId="7"/>
  </si>
  <si>
    <t>以下について確認できたため
・個人情報を管理するシステムへの社内からのアクセス状況（ログ）を定期的にモニタリングしていることは、「○○資料」を確認
・不必要なアクセスが多い従業員がいた場合は指導等を行う態勢となっていることは、「○○資料」P○を確認</t>
  </si>
  <si>
    <t>IPSを導入していることは、「○○資料」P○を確認</t>
  </si>
  <si>
    <t>IDSを導入していることは、「○○資料」P○を確認</t>
  </si>
  <si>
    <t>WAFを導入していることは、「○○資料」P○を確認</t>
  </si>
  <si>
    <t>□□□は、「○○資料」P○を確認</t>
  </si>
  <si>
    <t>以下について確認できたため
・個人情報保護に関する第三者機関による認証制度を取得していることは「○○資料」を確認
・有効期限切れとなっていないことは、「○○資料」を確認</t>
  </si>
  <si>
    <t>業務上不要な個人情報へのアクセス禁止をシステム制御により行っていることは、「○○資料」P○を確認</t>
  </si>
  <si>
    <t>顧客リストのダウンロードが誰でも可能となっていないこと、ダウンロード可能な従業員は、拠点長やシステム管理者等の合理的な範囲に限定されていることは、「○○資料」を確認</t>
  </si>
  <si>
    <t>システム制御により定期的なパスワード変更がマストとなっていることは、「○○資料」P○を確認
【または】
パスワード変更時期にシステム部門等からパスワード変更依頼を従業員に発信し、完了報告を受領する等、運用で定期的なパスワード変更を担保していることは、「○○資料」P○を確認</t>
    <rPh sb="134" eb="136">
      <t>カクニン</t>
    </rPh>
    <phoneticPr fontId="7"/>
  </si>
  <si>
    <t>システム制御により8文字以上且つ大文字・小文字・記号の混合等の複雑なパスワード設定となっていることは、「○○資料」P○を確認
【または】
パスワード設定時にシステム部門等からパスワード設定ルールを遵守するよう従業員に発信する等、運用で複雑なパスワード設定を担保していることは、「○○資料」P○を確認</t>
  </si>
  <si>
    <t>要素が異なる２要素以上の認証を行っていることは、「○○資料」を確認</t>
  </si>
  <si>
    <t>□□□は、「○○資料」を確認</t>
  </si>
  <si>
    <t>個人所有電子機器を利用していない旨をチェックしていることは、「○○資料」を確認
【または】
個人所有電子機器に個人情報が保存されていないことをチェックしていることは、「○○資料」を確認
【または】
個人所有電子機器へのデータの移動・コピーができないようにシステム制御されていることは、「○○資料」P○を確認</t>
  </si>
  <si>
    <t>会社が貸与している機器の返却状況が記録されていることは、「○○資料」を確認</t>
  </si>
  <si>
    <t>以下について確認できたため
・自社にて機器廃棄を行う際のデータ削除・廃棄の状況がわかる台帳が作成されていることは、「○○資料」を確認
・物理的に破壊している、またはデータシュレッダーによる処理など適切なデータ消去がされていることは、「○○資料」P○を確認
【または】
・廃棄業者に委託し、機器のデータ削除を証明できるものが残されていることは、「○○資料」を確認</t>
    <rPh sb="68" eb="71">
      <t>ブツリテキ</t>
    </rPh>
    <rPh sb="72" eb="74">
      <t>ハカイ</t>
    </rPh>
    <phoneticPr fontId="7"/>
  </si>
  <si>
    <t>会社がパソコンを貸与し、ウイルス対策ソフトを導入していることは、「○○資料」を確認
【または】
個人パソコンに会社提供のウイルス対策ソフトを導入していることは、「○○資料」を確認
【または】
個人パソコンへのウイルス対策ソフトの導入方法および本社の確認方法が実効的であることは、「○○資料」を確認</t>
  </si>
  <si>
    <t>会社がパソコンを貸与し、システム制御により更新状況が把握できることは、「○○資料」P○を確認
【または】
自己申告により更新状況が把握できることは、「○○資料」P○を確認</t>
  </si>
  <si>
    <t>会社がパソコンを貸与し、システム制御により発生時にアラートが上がる仕組みであることは、「○○資料」P○を確認
【または】
発生時にシステム部門・担当者への連絡が徹底されていることは、「○○資料」P○を確認</t>
  </si>
  <si>
    <t>安全性が確保されたネットワークを構築していることは、「○○資料」を確認</t>
  </si>
  <si>
    <t>システム制御により会社所定以外のWebメールのサイトへのアクセスを禁止していることは、「○○資料」P○を確認
【または】
会社所定以外のWebメールサイトへのアクセスの禁止はしていないものの、アクセスしたことを管理部門が事後的に検知できる仕組みがあることは、「○○資料」P○を確認</t>
    <rPh sb="9" eb="15">
      <t>カイシャショテイイガイ</t>
    </rPh>
    <rPh sb="61" eb="67">
      <t>カイシャショテイイガイ</t>
    </rPh>
    <phoneticPr fontId="7"/>
  </si>
  <si>
    <t xml:space="preserve">送信が自動で保留となり、宛先や添付内容を送信者がセルフチェックした上で改めて送信するシステムが導入されていることは、「○○資料」P○を確認
【または】
上席者の事前承認が必須なシステムが導入されていることは、「○○資料」P○を確認
（対象外の場合）
個人データを添付ファイルに記載して社外にメール送信することを規程・マニュアルで禁止し、従業員に徹底していることを詳細説明欄で確認
</t>
    <rPh sb="118" eb="121">
      <t>タイショウガイ</t>
    </rPh>
    <rPh sb="122" eb="124">
      <t>バアイ</t>
    </rPh>
    <rPh sb="165" eb="167">
      <t>キンシ</t>
    </rPh>
    <rPh sb="182" eb="187">
      <t>ショウサイセツメイラン</t>
    </rPh>
    <rPh sb="188" eb="190">
      <t>カクニン</t>
    </rPh>
    <phoneticPr fontId="7"/>
  </si>
  <si>
    <t>添付ファイルが自動で暗号化されるシステムが導入されていることは、「○○資料」P○を確認
【または】
URLが貼られリンク先から添付ファイルを取得する等のシステムが導入されていることは、「○○資料」を確認
（対象外の場合）
個人データを添付ファイルに記載して社外にメール送信することを規程・マニュアルで禁止し、従業員に徹底していることを詳細説明欄で確認</t>
    <phoneticPr fontId="7"/>
  </si>
  <si>
    <t>権限設定により従業員によるインストールを不可としていることは、「○○資料」P○を確認
【または】
インストールはできるものの、管理部門が事後的にシステムでインストールをしたことが検知でき、検知した際は削除を指示していることは、「○○資料」を確認</t>
  </si>
  <si>
    <t>システム担当部門や担当者が一元的に更新を管理していることは、「○○資料」P○を確認
【または】
以下について確認できたため
・更新が必要な場合にシステム担当部門や担当者から従業員宛に連絡をしていることは、「○○資料」を確認
・定期的にOSやセキュリティパッチのバージョンを確認していることは、「○○資料」を確認</t>
  </si>
  <si>
    <t>パソコンのハードディスクの暗号化をしていることは、「○○資料」P○を確認</t>
  </si>
  <si>
    <t>リモートデータ消去の仕組みがあることは、「○○資料」P○を確認</t>
  </si>
  <si>
    <t>シンクライアント端末を利用していることは、「○○資料」を確認</t>
  </si>
  <si>
    <t>個人データを取扱うページはSSL通信となっていることは、「○○資料」を確認</t>
  </si>
  <si>
    <t>脆弱性を防ぐ観点で、ホームページが稼働するwebサーバ等におけるOS・ソフトウェアの最新化を実施していることは、「○○資料」を確認</t>
  </si>
  <si>
    <t>ファイアウォールを導入していることは、「○○資料」P○を確認</t>
  </si>
  <si>
    <t>以下について確認できたため
・直近１年以内の脆弱性発生に関する定期的な情報収集の方法は、「○○資料」を確認
・適宜対応した対策（ある場合）は、「○○資料」を確認</t>
  </si>
  <si>
    <t>最後に登記を行ってから12年経過していないことは、直近の登記日が20■■年■月■日であることを「○○資料」で確認</t>
    <rPh sb="25" eb="27">
      <t>チョッキン</t>
    </rPh>
    <phoneticPr fontId="7"/>
  </si>
  <si>
    <t>直近の年度の決算報告書が作成されていることは、「○○資料」が202■年■月■日に作成されていることを確認</t>
  </si>
  <si>
    <t>乗合保険会社のディスクロージャー資料を閲覧可能な状態にしていることは、「○○資料」を確認</t>
  </si>
  <si>
    <t>以下について確認できたため
・自己点検の対象が全拠点となっていることは、「○○資料」P○を確認
・自己点検の実施頻度は、「○○資料」P○を確認
・不備があった場合は改善を図る旨は、「○○資料」P○を確認</t>
    <rPh sb="45" eb="47">
      <t>カクニン</t>
    </rPh>
    <rPh sb="54" eb="56">
      <t>ジッシ</t>
    </rPh>
    <rPh sb="69" eb="71">
      <t>カクニン</t>
    </rPh>
    <rPh sb="99" eb="101">
      <t>カクニン</t>
    </rPh>
    <phoneticPr fontId="7"/>
  </si>
  <si>
    <t>自己点検表が存在することは、「○○資料」を確認</t>
  </si>
  <si>
    <t>以下について確認できたため
・自己点検の実施結果が全拠点分あることは、「○○資料」を確認
・四半期に1回以上実施していることは、「○○資料」を確認</t>
  </si>
  <si>
    <t>以下について確認できたため
・内部監査の定義は、「○○資料」P○を確認
・内部監査の対象が全拠点となっていることは、「○○資料」P○を確認
・内部監査の手順・フローは、「○○資料」P○を確認
・内部監査の実施主体は、「○○資料」P○を確認
・内部監査の結果を経営会議やコンプライアンス委員会等の経営層が出席する会議体に報告することは、「○○資料」P○を確認</t>
    <rPh sb="33" eb="35">
      <t>カクニン</t>
    </rPh>
    <rPh sb="67" eb="69">
      <t>カクニン</t>
    </rPh>
    <rPh sb="93" eb="95">
      <t>カクニン</t>
    </rPh>
    <rPh sb="117" eb="119">
      <t>カクニン</t>
    </rPh>
    <rPh sb="176" eb="178">
      <t>カクニン</t>
    </rPh>
    <phoneticPr fontId="7"/>
  </si>
  <si>
    <t>営業部門から独立した内部監査部門を設置していることは、「○○資料」を確認
【または】
営業部門から独立したコンプライアンス部門等の管理部門に内部監査に関する職務を付与していることは、「○○資料」を確認</t>
    <rPh sb="34" eb="36">
      <t>カクニン</t>
    </rPh>
    <phoneticPr fontId="7"/>
  </si>
  <si>
    <t>保険募集に関する法令や保険契約に関する知識等を有する人材を配置していることは、「○○資料」を確認</t>
  </si>
  <si>
    <t>以下について確認できたため
・全拠点に対して内部監査を実施していることは、「○○資料」を確認
・内部監査結果および改善策を経営層へ報告していることは、「○○資料」を確認
・拠点に対する監査の頻度は１年に１回であることは、「○○資料」を確認</t>
  </si>
  <si>
    <t>以下について確認できたため
・被監査部署ごとに改善策を設定していることは、「○○資料」P○を確認
・改善傾向にあることのモニタリングの手法が適切であることは、「○○資料」P○を確認</t>
  </si>
  <si>
    <t>以下について確認できたため
・内部監査部門に対する第三者による監査や外部評価を受審していることは、「○○資料」を確認
・監査内容が形式的なものになっていないことは、「○○資料」を確認</t>
    <rPh sb="15" eb="17">
      <t>ナイブ</t>
    </rPh>
    <rPh sb="17" eb="19">
      <t>カンサ</t>
    </rPh>
    <rPh sb="19" eb="21">
      <t>ブモン</t>
    </rPh>
    <rPh sb="22" eb="23">
      <t>タイ</t>
    </rPh>
    <phoneticPr fontId="7"/>
  </si>
  <si>
    <t>緊急連絡の方策を整備していることは、「○○資料」を確認</t>
  </si>
  <si>
    <t>以下について確認できたため
・災害等により通常事業の継続が困難または事業を縮小せざるを得ない場合を想定した事業の優先順位を設定し、書面化されていることは、「○○資料」を確認
・優先順位がお客さま本位の内容となっていることは、「○○資料」を確認</t>
  </si>
  <si>
    <t>以下について確認できたため
・事業の優先順位、提供サービスレベル、復旧目標時期、代替策が全て規定されていることは、「○○資料」P○を確認
・有効に機能するか定期的に見直していることは、「○○資料」を確認</t>
  </si>
  <si>
    <t>以下について確認できたため
・通常使用するシステムが停止あるいは破損した際に当該システムが管理する個人情報が保全され、バックアップシステムを用いてお客さま対応において基本的な業務が可能な仕組みがあることは、「○○資料」P○を確認
・バックアップシステムが別ロケーションで管理されていることは、「○○資料」および詳細説明欄の記載にて確認</t>
  </si>
  <si>
    <t>以下について確認できたため
・必要帳簿の種類として、事業報告書、帳簿書類が定められていることは、「○○資料」P○を確認
・事業報告書および帳簿書類の作成部署、作成手順は、「○○資料」P○を確認
・帳簿書類について、事業所毎に備え付けることは、「○○資料」を確認
・帳簿書類について、保険契約締結日から5年間保存とすることは、「○○資料」を確認</t>
    <rPh sb="26" eb="28">
      <t>ジギョウ</t>
    </rPh>
    <rPh sb="28" eb="31">
      <t>ホウコクショ</t>
    </rPh>
    <rPh sb="32" eb="36">
      <t>チョウボショルイ</t>
    </rPh>
    <rPh sb="37" eb="38">
      <t>サダ</t>
    </rPh>
    <phoneticPr fontId="7"/>
  </si>
  <si>
    <t>直近の事業報告書が事業年度経過後3カ月以内に本店を管轄する財務局に提出されていることは、202■年■月■日に提出を確認できたため</t>
  </si>
  <si>
    <t>以下について確認できたため
・保険契約の締結日が5年前のものが保存（５年間保存）されていることは、「○○資料」を確認
・保険契約の応当日が最新化（手数料の入金タイミング）されていることは、「○○資料」を確認
・全拠点に当該拠点の帳簿書類が保存されていることは、「○○資料」を確認 
【または】
・ファイルサーバや掲示板等の従業員が閲覧可能な場所に保存されていることは、「○○資料」を確認</t>
    <rPh sb="73" eb="76">
      <t>テスウリョウ</t>
    </rPh>
    <rPh sb="77" eb="79">
      <t>ニュウキン</t>
    </rPh>
    <phoneticPr fontId="7"/>
  </si>
  <si>
    <t>以下について確認できたため
・共同募集の定義は、「○○資料」P○を確認
・共同募集時の一連の募集行為の分担の考え方は、「○○資料」P○を確認
・共同募集時の顧客への説明義務等は、「○○資料」P○を確認</t>
  </si>
  <si>
    <t>以下について確認できたため
・共同募集先と業務範囲を定めた契約を締結していることは、「○○資料」を確認
・共同募集先に対して契約書等に定められた業務の範囲で募集が行われていること等を確認していることは、「○○資料」を確認</t>
  </si>
  <si>
    <t>以下について確認できたため
・契約締結前にチェックシート等により募集関連行為先の適切性を確認することは、「○○資料」P○を確認
・契約締結にあたってはコンプライアンス部門等の管理部門あるいは管理担当者の承認を得ることは、「○○資料」P○を確認</t>
  </si>
  <si>
    <t>以下について確認できたため
・保険募集行為又は特別利益の提供等の募集規制の潜脱につながる行為が行われていないかという視点でモニタリングを行うことは、「○○資料」P○を確認
・運営する比較サイト等の商品情報の提供を主たる目的としたサービスにおいて、誤った商品説明や特定商品の不適切な評価など、保険募集人が募集行為を行う際に顧客の正しい商品理解を妨げるおそれのある行為を行っていないかという視点でモニタリングを行うことは、「○○資料」P○を確認
・個人情報の第三者への提供に係る顧客同意の取得などの手続が個人情報の保護に関する法律等に基づき、適切に行われているかという視点でモニタリングを行うことは、「○○資料」P○を確認</t>
  </si>
  <si>
    <t>募集関連行為委託先よりチェックシート等を用いて、設問No.148-1において規程として定められた内容の報告を受領していることは、「○○資料」を確認</t>
  </si>
  <si>
    <t>募集関連行為委託先のホームページに不適切な表示がないかチェックを行っていることは、「○○資料」を確認</t>
  </si>
  <si>
    <t>契約書に紹介料が記載されていることは、「○○資料」を確認</t>
  </si>
  <si>
    <t>年１回以上、乗合保険会社へ報告をしていることは、「○○資料」を確認</t>
  </si>
  <si>
    <t>以下について確認できたため
・フランチャイジーに対し、募集を中心とした教育の実施、販売状況の管理、状況に応じて指導する旨が全て契約書に定められていることは、「○○資料」を確認
・フランチャイジーに対し、募集を中心とした教育の実施、販売状況の管理、状況に応じて指導することが規定化されていることは、「○○資料」P○を確認</t>
  </si>
  <si>
    <t>フランチャイジーが商号を使用する場合に、別法人である旨、商品ラインナップの違いを説明する旨が全て規定されていることは、「○○資料」P○を確認</t>
  </si>
  <si>
    <t>以下について確認できたため
・募集を中心とした教育を行っていることについて指導・モニタリングをしていることは、「○○資料」を確認
・販売状況を管理していることについて指導・モニタリングをしていることは、「○○資料」を確認
・商号を使用する場合に別法人である旨や商品ラインナップの違いを説明することについて指導・モニタリングをしていることは、「○○資料」を確認</t>
    <rPh sb="26" eb="27">
      <t>オコナ</t>
    </rPh>
    <phoneticPr fontId="7"/>
  </si>
  <si>
    <t>直近１年以内に指導・管理実施状況を乗合保険会社に報告していることは、「○○資料」を確認</t>
  </si>
  <si>
    <t>フランチャイジーが別法人である旨や商品ラインナップの違いについての説明を実施しているかについて定期的にモニタリングし、結果を管理していることは、「○○資料」を確認</t>
  </si>
  <si>
    <t>以下について確認できたため
・モニタリングで指摘された事項に関して改善策を徴求していることは、「○○資料」を確認
・必要に応じて、フランチャイジーに対する教育・管理・指導、システムの提供内容の在り方を見直していることは、「○○資料」を確認</t>
  </si>
  <si>
    <t>フランチャイズ契約に応じた募集態勢、教育態勢、管理態勢が構築されていることは、「○○資料」P○を確認</t>
  </si>
  <si>
    <t>フランチャイザーが定める規程に応じた内容を報告していることは、「○○資料」を確認</t>
  </si>
  <si>
    <t>以下について確認できたため
・フランチャイザーの監査の結果や会議・研修の内容は、「○○資料」を確認
・監査結果や研修内容等を必要に応じて社内に共有していることは、「○○資料」を確認</t>
  </si>
  <si>
    <t>以下について確認できたため
・説明すべき内容を定めたトークスクリプト等が整備されていることは、「○○資料」を確認
・トークスクリプト等の徹底に向け、教育・研修が行われていることは、「○○資料」を確認</t>
  </si>
  <si>
    <t>以下について確認できたため
・お客さまから今後の電話を拒否する旨の意向があった場合、今後の電話を行わない旨は、「○○資料」P○を確認
・規程・マニュアルの内容が教育・研修等により徹底されていることは、「○○資料」を確認
・拒否する旨の意向を示したお客さまの管理ができていることは、「○○資料」を確認</t>
  </si>
  <si>
    <t>以下について確認できたため
・トークスクリプトを新設、変更の際に、社内の募集管理部門に確認・承認を行う旨は、「○○資料」P○を確認
・同様にトークスクリプトを新設、変更の際に、対象保険会社の確認・承認を行う旨は、「○○資料」P○を確認</t>
  </si>
  <si>
    <t>以下について確認できたため
・通話記録が全て保存されていることは、「○○資料」を確認
・お客さまの意向や申出が管理されていることは、「○○資料」を確認</t>
  </si>
  <si>
    <t>通話記録を元に、営業部門から独立性を確保した担当部門・担当者が取扱者の対応が適切かどうかを確認していることは、「○○資料」を確認</t>
  </si>
  <si>
    <t>以下について確認できたため
・応対フローの改善・指導、好取組みについて社内に共有する仕組みがあることは、「○○資料」P○を確認
・過去１年以内に共有した実績があることは、「○○資料」を確認</t>
  </si>
  <si>
    <t>業務管理責任者は保険募集管理業務を主管する者としての権限を有していることは、「○○資料」P○を確認</t>
  </si>
  <si>
    <t>教育責任者は教育および研修を推進する者としての権限を有していることは、「○○資料」P○を確認</t>
  </si>
  <si>
    <t>募集人は募集可能日まで募集できない旨は、「○○資料」P○を確認</t>
  </si>
  <si>
    <t>以下について確認できたため
・保険募集管理業務を主管する者として業務管理責任者が配置されていることは、「○○資料」P○を確認
・変更があった場合には保険会社に報告していることは、「○○資料」を確認</t>
  </si>
  <si>
    <t>以下について確認できたため
・教育および研修を推進する者として、教育責任者が配置されていることは、「○○資料」P○を確認
・変更があった場合には保険会社に報告していることは、「○○資料」を確認</t>
  </si>
  <si>
    <t>募集可能日を通知していることは、「○○資料」を確認</t>
  </si>
  <si>
    <t>募集可能日や販売可能な保険会社等が管理されていることは、「○○資料」を確認</t>
  </si>
  <si>
    <t>以下について確認できたため
・募集人の所属事務所が管理されていることは、「○○資料」を確認
・募集人の中に監査役等が含まれていないことは、「○○資料」を確認</t>
  </si>
  <si>
    <t>常駐の保険募集人が各事務所に配置されていることは、「○○資料」を確認</t>
  </si>
  <si>
    <t>以下について確認できたため
・当該保険募集人が使用する「氏名（旧姓）」と「生命保険協会の募集人登録システム上の氏名（新姓）」が併記された管理簿等を整備していることは、「○○資料」を確認
・お客さま等からの苦情や照会等を受ける自社内の所属・担当者と共有していることは、「○○資料」を確認</t>
  </si>
  <si>
    <t>以下について確認できたため
・募集人登録事項の変更を代申会社へ報告していることは、「○○資料」を確認
・代申会社への報告漏れ、報告遅延がないことは「○○資料」を確認</t>
  </si>
  <si>
    <t>以下について確認できたため
・社保加入対象者の場合は、採用直後から社会保険に加入していることは、「○○資料」を確認
・給与支払が4~6月のみ意図的に低位でないことは、「○○資料」を確認
・意図的に社会保険対象外の期間を設けていないことは、「○○資料」を確認
・社保加入対象外となる短時間勤務者において勤務時間を把握していることは、「○○資料」を確認</t>
  </si>
  <si>
    <t>以下について確認できたため
・代理店内で発覚した法令等違反行為またはその疑いがある事案の報告先・フロー・担当部門の対応手順等の態勢は、「○○資料」P○を確認
・代理店内で発覚した個人情報の漏えい事案の報告先・フロー・担当部門の対応手順等の態勢は、「○○資料」P○を確認
・代理店内で発覚したサイバー事案の報告先・フロー・担当部門の対応手順等の態勢は、「○○資料」P○を確認</t>
    <rPh sb="52" eb="54">
      <t>タントウ</t>
    </rPh>
    <rPh sb="54" eb="56">
      <t>ブモン</t>
    </rPh>
    <rPh sb="61" eb="62">
      <t>トウ</t>
    </rPh>
    <rPh sb="169" eb="170">
      <t>トウ</t>
    </rPh>
    <phoneticPr fontId="7"/>
  </si>
  <si>
    <t>法令等遵守に関する責任者・担当部署の確認事項・対応内容・権限は、「○○資料」P○を確認</t>
  </si>
  <si>
    <t>営業部門から独立した組織として法令等遵守責任者・担当部署が設置されていることは、「○○資料」P○を確認</t>
  </si>
  <si>
    <t>コンプライアンス上の懸念事案全件および対応結果について、経営層が出席する会議等の最高意思決定機関へ報告する旨は、「○○資料」P○を確認</t>
  </si>
  <si>
    <t>不適切事案が発生した際の対応を行う担当部署または対応責任者は、「○○資料」P○を確認</t>
  </si>
  <si>
    <t>サイバー事案の防止に向け、ネットワーク不正や異常がないかの監視・分析・事案発生時の対応を行う担当部署または担当者は、「○○資料」P○を確認</t>
  </si>
  <si>
    <t>以下について確認できたため
・経営層への報告が遅滞なく行われていることは、「○○資料」を確認
・不適切事案の対象の保険会社への報告が遅滞なく行われていることは、「○○資料」を確認</t>
  </si>
  <si>
    <t>以下について確認できたため
・不適切事案惹起時の罰則が定められていることは「○○資料」P○を確認
・事案の軽重に応じた罰則が定められていることは、「○○資料」P○を確認
・罰則を決定するプロセスは、「○○資料」P○を確認</t>
  </si>
  <si>
    <t>以下について確認できたため
・懲戒処分の是非の妥当性を規程に定められた責任者が判断の上、懲戒処分を行っていることは、「○○資料」を確認
・過去の懲戒処分を行った事案を一覧管理していることは、「○○資料」を確認</t>
  </si>
  <si>
    <t>以下について確認できたため
・発生した不適切事案に対する原因分析、再発防止策の策定が行われていることは、「○○資料」を確認
・不適切事案の内容、原因、再発防止策が経営層の出席する会議等で共有されていることは、「○○資料」を確認
・惹起所属や惹起者に対し、再発防止教育・再発防止策を実施し、改善状況を確認していることは、「○○資料」を確認</t>
  </si>
  <si>
    <t>経営層が出席する会議へ定期的（最低四半期に1回程度）に報告されていることは、「○○資料」を確認</t>
  </si>
  <si>
    <t>以下について確認できたため
・独立性が担保された内部通報制度となっていることは、「○○資料」を確認
・内部通報制度を全従業員に周知するための取組みは、「○○資料」を確認</t>
  </si>
  <si>
    <t>以下について確認できたため
・内部通報の状況が経営層に報告されていることは、「○○資料」を確認
・内部通報の内容に応じた改善策が実施されていることは、「○○資料」を確認</t>
  </si>
  <si>
    <t>以下について確認できたため
・有給休暇の取得勧奨が行われていることは、「○○資料」を確認
・有給休暇の取得状況の把握ができていることは、「○○資料」を確認
・全従業員が年５日の有給休暇の取得を行っていることは、「○○資料」および詳細説明欄の記載にて確認</t>
  </si>
  <si>
    <t>以下について確認できたため
・時間外勤務の状況が把握できることは、「○○資料」を確認
・36協定を超過（懸念を含む）する時間外労働を行っている場合、指導を行っていることは、「○○資料」を確認</t>
  </si>
  <si>
    <t>原則として全従業員が定期健康診断を受診していることは、「○○資料」および詳細説明欄の記載にて確認
【または】
以下について確認できたため
・健康経営優良法人の認定を取得していることは、「○○資料」を確認
・認定が有効期限切れとなっていないことは、「○○資料」を確認
・全従業員が定期健康診断を受診している旨は、詳細説明欄の記載を確認</t>
    <rPh sb="0" eb="2">
      <t>ゲンソク</t>
    </rPh>
    <rPh sb="55" eb="57">
      <t>イカ</t>
    </rPh>
    <rPh sb="61" eb="63">
      <t>カクニン</t>
    </rPh>
    <rPh sb="70" eb="72">
      <t>ケンコウ</t>
    </rPh>
    <rPh sb="72" eb="74">
      <t>ケイエイ</t>
    </rPh>
    <rPh sb="74" eb="76">
      <t>ユウリョウ</t>
    </rPh>
    <rPh sb="76" eb="78">
      <t>ホウジン</t>
    </rPh>
    <rPh sb="79" eb="81">
      <t>ニンテイ</t>
    </rPh>
    <rPh sb="103" eb="105">
      <t>ニンテイ</t>
    </rPh>
    <rPh sb="161" eb="163">
      <t>キサイ</t>
    </rPh>
    <phoneticPr fontId="7"/>
  </si>
  <si>
    <t>以下について確認できたため
・就業規則があることは、「○○資料」を確認
・給与・賃金規程があることは、「○○資料」を確認</t>
  </si>
  <si>
    <t>以下について確認できたため
・勤怠管理について本人の報告のみならず、管理者による承認がされていることは、「○○資料」を確認
・勤怠担当部門による毎月の確認が行われていることは、「○○資料」を確認</t>
  </si>
  <si>
    <t>労使協定が締結されていることは、「○○資料」を確認</t>
  </si>
  <si>
    <t>以下について確認できたため
・時間外勤務の上限（目標）が定められていることは、「○○資料」P○を確認
・時間外勤務の上限（目標）が社内に周知されていることは、「○○資料」を確認</t>
  </si>
  <si>
    <t>以下について確認できたため
・経営理念が策定されていることは、「○○資料」を確認
・経営理念が周知されていることは、「○○資料」を確認
・経営理念が徹底されていることは、「○○資料」を確認</t>
  </si>
  <si>
    <t>以下について確認できたため
・数値のみの販売計画ではなく、代理店の発展に向けた具体的な施策を定めた経営計画が策定されていることは、「○○資料」を確認
・経営計画が周知されていることは、「○○資料」を確認
・経営計画が徹底されていることは、「○○資料」を確認</t>
  </si>
  <si>
    <t>以下について確認できたため
・お客さま本位の業務運営が策定されていることは、「○○資料」を確認
・お客さま本位の業務運営が周知されていることは、「○○資料」を確認
・お客さま本位の業務運営に基づく取組みの実施状況についてモニタリングを行い、適宜改善・改革を図っていることは、「○○資料」を確認</t>
  </si>
  <si>
    <t>以下について確認できたため
・経営計画について、 経営会議等でモニタリングの状況を報告していることは、「○○資料」を確認
・適宜取組みの改善・改革を図っていることは、「○○資料」を確認</t>
  </si>
  <si>
    <t>従業員満足度を高める取組みを実施していることは、「○○資料」を確認</t>
  </si>
  <si>
    <t>以下について確認できたため
・苦情について申出内容や対応履歴を記録していることは、「○○資料」を確認
・担当者まかせではなく、組織として苦情の申出内容・対応履歴の記録に基づき、対応もれが発生しない仕組みがあることは、「○○資料」P○を確認</t>
    <rPh sb="0" eb="2">
      <t>イカ</t>
    </rPh>
    <rPh sb="6" eb="8">
      <t>カクニン</t>
    </rPh>
    <rPh sb="52" eb="55">
      <t>タントウシャ</t>
    </rPh>
    <rPh sb="63" eb="65">
      <t>ソシキ</t>
    </rPh>
    <phoneticPr fontId="7"/>
  </si>
  <si>
    <t>参考：2023新規調査用判定根拠欄文言</t>
    <rPh sb="0" eb="2">
      <t>サンコウ</t>
    </rPh>
    <rPh sb="7" eb="11">
      <t>シンキチョウサ</t>
    </rPh>
    <rPh sb="11" eb="12">
      <t>ヨウ</t>
    </rPh>
    <rPh sb="16" eb="17">
      <t>ラン</t>
    </rPh>
    <rPh sb="17" eb="19">
      <t>モンゴン</t>
    </rPh>
    <phoneticPr fontId="7"/>
  </si>
  <si>
    <r>
      <t xml:space="preserve">証跡資料
</t>
    </r>
    <r>
      <rPr>
        <sz val="10"/>
        <color theme="0"/>
        <rFont val="Meiryo UI"/>
        <family val="3"/>
        <charset val="128"/>
      </rPr>
      <t>（資料番号および資料名）</t>
    </r>
    <rPh sb="0" eb="2">
      <t>ショウセキ</t>
    </rPh>
    <rPh sb="2" eb="4">
      <t>シリョウ</t>
    </rPh>
    <rPh sb="6" eb="8">
      <t>シリョウ</t>
    </rPh>
    <rPh sb="8" eb="10">
      <t>バンゴウ</t>
    </rPh>
    <rPh sb="13" eb="16">
      <t>シリョウメイ</t>
    </rPh>
    <phoneticPr fontId="7"/>
  </si>
  <si>
    <t>2022評価申告シート
設問No.、記載箇所</t>
    <rPh sb="4" eb="8">
      <t>ヒョウカシンコク</t>
    </rPh>
    <rPh sb="12" eb="14">
      <t>セツモン</t>
    </rPh>
    <rPh sb="18" eb="20">
      <t>キサイ</t>
    </rPh>
    <rPh sb="20" eb="22">
      <t>カショ</t>
    </rPh>
    <phoneticPr fontId="7"/>
  </si>
  <si>
    <t xml:space="preserve">
徹底方法
</t>
    <phoneticPr fontId="7"/>
  </si>
  <si>
    <r>
      <rPr>
        <sz val="10"/>
        <color theme="0" tint="-0.14999847407452621"/>
        <rFont val="Meiryo UI"/>
        <family val="3"/>
        <charset val="128"/>
      </rPr>
      <t xml:space="preserve">
'</t>
    </r>
    <r>
      <rPr>
        <sz val="10"/>
        <rFont val="Meiryo UI"/>
        <family val="3"/>
        <charset val="128"/>
      </rPr>
      <t xml:space="preserve">－
</t>
    </r>
    <phoneticPr fontId="7"/>
  </si>
  <si>
    <t xml:space="preserve">
－
</t>
    <phoneticPr fontId="7"/>
  </si>
  <si>
    <t xml:space="preserve">
具体取組み
</t>
    <phoneticPr fontId="7"/>
  </si>
  <si>
    <t xml:space="preserve">
・条項や該当ページ
・担当部署名
・担当者の人数（兼務可）
</t>
    <rPh sb="12" eb="17">
      <t>タントウブショメイ</t>
    </rPh>
    <rPh sb="19" eb="22">
      <t>タントウシャ</t>
    </rPh>
    <rPh sb="23" eb="25">
      <t>ニンズウ</t>
    </rPh>
    <rPh sb="26" eb="28">
      <t>ケンム</t>
    </rPh>
    <rPh sb="28" eb="29">
      <t>カ</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</si>
</sst>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14"/>
      <color theme="0" tint="-0.499984740745262"/>
      <name val="Meiryo UI"/>
      <family val="2"/>
      <charset val="128"/>
    </font>
    <font>
      <sz val="6"/>
      <name val="游ゴシック"/>
      <family val="3"/>
      <charset val="128"/>
      <scheme val="minor"/>
    </font>
    <font>
      <sz val="11"/>
      <color theme="1"/>
      <name val="Meiryo UI"/>
      <family val="3"/>
      <charset val="128"/>
    </font>
    <font>
      <sz val="11"/>
      <name val="Meiryo UI"/>
      <family val="3"/>
      <charset val="128"/>
    </font>
    <font>
      <b/>
      <u/>
      <sz val="36"/>
      <color rgb="FF002060"/>
      <name val="Meiryo UI"/>
      <family val="3"/>
      <charset val="128"/>
    </font>
    <font>
      <b/>
      <sz val="36"/>
      <color rgb="FF002060"/>
      <name val="Meiryo UI"/>
      <family val="3"/>
      <charset val="128"/>
    </font>
    <font>
      <b/>
      <sz val="14"/>
      <color theme="1"/>
      <name val="Meiryo UI"/>
      <family val="3"/>
      <charset val="128"/>
    </font>
    <font>
      <b/>
      <sz val="11"/>
      <name val="Meiryo UI"/>
      <family val="3"/>
      <charset val="128"/>
    </font>
    <font>
      <sz val="11"/>
      <color rgb="FFFF0000"/>
      <name val="Meiryo UI"/>
      <family val="3"/>
      <charset val="128"/>
    </font>
    <font>
      <strike/>
      <sz val="11"/>
      <color rgb="FFFF0000"/>
      <name val="Meiryo UI"/>
      <family val="3"/>
      <charset val="128"/>
    </font>
    <font>
      <sz val="12"/>
      <name val="ＭＳ Ｐゴシック"/>
      <family val="3"/>
      <charset val="128"/>
    </font>
    <font>
      <sz val="6"/>
      <name val="游ゴシック"/>
      <family val="2"/>
      <charset val="128"/>
      <scheme val="minor"/>
    </font>
    <font>
      <sz val="11"/>
      <color rgb="FF0000FF"/>
      <name val="Meiryo UI"/>
      <family val="3"/>
      <charset val="128"/>
    </font>
    <font>
      <strike/>
      <sz val="11"/>
      <name val="Meiryo UI"/>
      <family val="3"/>
      <charset val="128"/>
    </font>
    <font>
      <sz val="11"/>
      <color theme="0"/>
      <name val="Meiryo UI"/>
      <family val="3"/>
      <charset val="128"/>
    </font>
    <font>
      <b/>
      <sz val="11"/>
      <color theme="0"/>
      <name val="Meiryo UI"/>
      <family val="3"/>
      <charset val="128"/>
    </font>
    <font>
      <b/>
      <sz val="12"/>
      <color theme="0"/>
      <name val="Meiryo UI"/>
      <family val="3"/>
      <charset val="128"/>
    </font>
    <font>
      <b/>
      <sz val="11"/>
      <color theme="1"/>
      <name val="Meiryo UI"/>
      <family val="3"/>
      <charset val="128"/>
    </font>
    <font>
      <b/>
      <sz val="12"/>
      <name val="Meiryo UI"/>
      <family val="3"/>
      <charset val="128"/>
    </font>
    <font>
      <b/>
      <sz val="11"/>
      <color rgb="FFFF0000"/>
      <name val="Meiryo UI"/>
      <family val="3"/>
      <charset val="128"/>
    </font>
    <font>
      <b/>
      <sz val="14"/>
      <name val="Meiryo UI"/>
      <family val="3"/>
      <charset val="128"/>
    </font>
    <font>
      <b/>
      <u/>
      <sz val="11"/>
      <name val="Meiryo UI"/>
      <family val="3"/>
      <charset val="128"/>
    </font>
    <font>
      <b/>
      <u/>
      <sz val="11"/>
      <color theme="1"/>
      <name val="Meiryo UI"/>
      <family val="3"/>
      <charset val="128"/>
    </font>
    <font>
      <sz val="11"/>
      <color rgb="FFFFCCFF"/>
      <name val="Meiryo UI"/>
      <family val="3"/>
      <charset val="128"/>
    </font>
    <font>
      <sz val="11"/>
      <color theme="7" tint="0.59999389629810485"/>
      <name val="Meiryo UI"/>
      <family val="3"/>
      <charset val="128"/>
    </font>
    <font>
      <sz val="11"/>
      <color theme="7" tint="0.59999389629810485"/>
      <name val="游ゴシック"/>
      <family val="2"/>
      <scheme val="minor"/>
    </font>
    <font>
      <sz val="11"/>
      <color theme="7" tint="0.59999389629810485"/>
      <name val="游ゴシック"/>
      <family val="3"/>
      <charset val="128"/>
      <scheme val="minor"/>
    </font>
    <font>
      <sz val="12"/>
      <color theme="1"/>
      <name val="Meiryo UI"/>
      <family val="3"/>
      <charset val="128"/>
    </font>
    <font>
      <sz val="12"/>
      <name val="Meiryo UI"/>
      <family val="3"/>
      <charset val="128"/>
    </font>
    <font>
      <sz val="9"/>
      <name val="Meiryo UI"/>
      <family val="3"/>
      <charset val="128"/>
    </font>
    <font>
      <sz val="10"/>
      <name val="Meiryo UI"/>
      <family val="3"/>
      <charset val="128"/>
    </font>
    <font>
      <b/>
      <sz val="11"/>
      <color rgb="FF0000CC"/>
      <name val="Meiryo UI"/>
      <family val="3"/>
      <charset val="128"/>
    </font>
    <font>
      <sz val="11"/>
      <color rgb="FF0000CC"/>
      <name val="Meiryo UI"/>
      <family val="3"/>
      <charset val="128"/>
    </font>
    <font>
      <sz val="11"/>
      <color theme="0" tint="-4.9989318521683403E-2"/>
      <name val="Meiryo UI"/>
      <family val="3"/>
      <charset val="128"/>
    </font>
    <font>
      <sz val="10"/>
      <color theme="0"/>
      <name val="Meiryo UI"/>
      <family val="3"/>
      <charset val="128"/>
    </font>
    <font>
      <b/>
      <sz val="10"/>
      <color theme="0"/>
      <name val="Meiryo UI"/>
      <family val="3"/>
      <charset val="128"/>
    </font>
    <font>
      <sz val="11"/>
      <color theme="0"/>
      <name val="ＭＳ ゴシック"/>
      <family val="3"/>
      <charset val="128"/>
    </font>
    <font>
      <b/>
      <sz val="18"/>
      <name val="Meiryo UI"/>
      <family val="3"/>
      <charset val="128"/>
    </font>
    <font>
      <sz val="11"/>
      <color theme="4"/>
      <name val="Meiryo UI"/>
      <family val="3"/>
      <charset val="128"/>
    </font>
    <font>
      <b/>
      <sz val="10"/>
      <name val="Meiryo UI"/>
      <family val="3"/>
      <charset val="128"/>
    </font>
    <font>
      <sz val="10"/>
      <color theme="1"/>
      <name val="游ゴシック"/>
      <family val="2"/>
      <scheme val="minor"/>
    </font>
    <font>
      <sz val="10"/>
      <color theme="1"/>
      <name val="Meiryo UI"/>
      <family val="3"/>
      <charset val="128"/>
    </font>
    <font>
      <sz val="10"/>
      <color theme="0" tint="-0.499984740745262"/>
      <name val="Meiryo UI"/>
      <family val="3"/>
      <charset val="128"/>
    </font>
    <font>
      <b/>
      <sz val="10"/>
      <color rgb="FF002060"/>
      <name val="Meiryo UI"/>
      <family val="3"/>
      <charset val="128"/>
    </font>
    <font>
      <b/>
      <sz val="10"/>
      <color rgb="FFFF0000"/>
      <name val="Meiryo UI"/>
      <family val="3"/>
      <charset val="128"/>
    </font>
    <font>
      <b/>
      <sz val="10"/>
      <color rgb="FF0000CC"/>
      <name val="Meiryo UI"/>
      <family val="3"/>
      <charset val="128"/>
    </font>
    <font>
      <sz val="10"/>
      <color rgb="FF0000CC"/>
      <name val="Meiryo UI"/>
      <family val="3"/>
      <charset val="128"/>
    </font>
    <font>
      <sz val="10"/>
      <color theme="0" tint="-0.14999847407452621"/>
      <name val="Meiryo UI"/>
      <family val="3"/>
      <charset val="128"/>
    </font>
  </fonts>
  <fills count="20">
    <fill>
      <patternFill patternType="none"/>
    </fill>
    <fill>
      <patternFill patternType="gray125"/>
    </fill>
    <fill>
      <patternFill patternType="solid">
        <fgColor theme="4" tint="0.79998168889431442"/>
        <bgColor indexed="64"/>
      </patternFill>
    </fill>
    <fill>
      <patternFill patternType="solid">
        <fgColor rgb="FFFFCC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00206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
      <patternFill patternType="solid">
        <fgColor theme="9" tint="0.39997558519241921"/>
        <bgColor indexed="64"/>
      </patternFill>
    </fill>
    <fill>
      <patternFill patternType="solid">
        <fgColor rgb="FF66FFFF"/>
        <bgColor indexed="64"/>
      </patternFill>
    </fill>
    <fill>
      <patternFill patternType="solid">
        <fgColor rgb="FF7030A0"/>
        <bgColor indexed="64"/>
      </patternFill>
    </fill>
    <fill>
      <patternFill patternType="solid">
        <fgColor rgb="FFC00000"/>
        <bgColor indexed="64"/>
      </patternFill>
    </fill>
  </fills>
  <borders count="28">
    <border>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6">
    <xf numFmtId="0" fontId="0" fillId="0" borderId="0"/>
    <xf numFmtId="0" fontId="5" fillId="0" borderId="0">
      <alignment vertical="center"/>
    </xf>
    <xf numFmtId="0" fontId="16" fillId="0" borderId="0">
      <alignment vertical="center"/>
    </xf>
    <xf numFmtId="0" fontId="4" fillId="0" borderId="0">
      <alignment vertical="center"/>
    </xf>
    <xf numFmtId="0" fontId="3" fillId="0" borderId="0">
      <alignment vertical="center"/>
    </xf>
    <xf numFmtId="0" fontId="2" fillId="0" borderId="0">
      <alignment vertical="center"/>
    </xf>
  </cellStyleXfs>
  <cellXfs count="494">
    <xf numFmtId="0" fontId="0" fillId="0" borderId="0" xfId="0"/>
    <xf numFmtId="0" fontId="26" fillId="0" borderId="0" xfId="3" applyFont="1">
      <alignment vertical="center"/>
    </xf>
    <xf numFmtId="0" fontId="8" fillId="0" borderId="0" xfId="3" applyFont="1">
      <alignment vertical="center"/>
    </xf>
    <xf numFmtId="0" fontId="9" fillId="0" borderId="0" xfId="3" applyFont="1">
      <alignment vertical="center"/>
    </xf>
    <xf numFmtId="0" fontId="9" fillId="9" borderId="6" xfId="2" applyFont="1" applyFill="1" applyBorder="1" applyAlignment="1">
      <alignment horizontal="left" vertical="center" wrapText="1"/>
    </xf>
    <xf numFmtId="0" fontId="9" fillId="9" borderId="6" xfId="2" applyFont="1" applyFill="1" applyBorder="1" applyAlignment="1">
      <alignment horizontal="left" vertical="center" wrapText="1" shrinkToFit="1"/>
    </xf>
    <xf numFmtId="0" fontId="9" fillId="0" borderId="6" xfId="0" applyFont="1" applyBorder="1" applyAlignment="1">
      <alignment horizontal="left" vertical="center" wrapText="1"/>
    </xf>
    <xf numFmtId="0" fontId="38" fillId="0" borderId="10" xfId="0" applyFont="1" applyBorder="1" applyAlignment="1">
      <alignment horizontal="right" vertical="center"/>
    </xf>
    <xf numFmtId="0" fontId="38" fillId="0" borderId="11" xfId="0" applyFont="1" applyBorder="1" applyAlignment="1">
      <alignment horizontal="center" vertical="center"/>
    </xf>
    <xf numFmtId="0" fontId="38" fillId="17" borderId="11" xfId="0" applyFont="1" applyFill="1" applyBorder="1" applyAlignment="1">
      <alignment horizontal="center" vertical="center" wrapText="1"/>
    </xf>
    <xf numFmtId="0" fontId="38" fillId="0" borderId="10" xfId="0" applyFont="1" applyBorder="1" applyAlignment="1">
      <alignment horizontal="right" vertical="center" wrapText="1"/>
    </xf>
    <xf numFmtId="0" fontId="38" fillId="0" borderId="11" xfId="0" applyFont="1" applyBorder="1" applyAlignment="1">
      <alignment horizontal="right" vertical="center"/>
    </xf>
    <xf numFmtId="0" fontId="38" fillId="0" borderId="11" xfId="0" applyFont="1" applyBorder="1" applyAlignment="1">
      <alignment horizontal="center" vertical="center" wrapText="1"/>
    </xf>
    <xf numFmtId="0" fontId="39" fillId="0" borderId="0" xfId="0" applyFont="1" applyAlignment="1">
      <alignment vertical="center"/>
    </xf>
    <xf numFmtId="0" fontId="9" fillId="0" borderId="6" xfId="0" applyFont="1" applyBorder="1" applyAlignment="1" applyProtection="1">
      <alignment horizontal="left" vertical="center" wrapText="1"/>
      <protection locked="0"/>
    </xf>
    <xf numFmtId="0" fontId="9" fillId="0" borderId="6" xfId="0" applyFont="1" applyBorder="1" applyAlignment="1" applyProtection="1">
      <alignment horizontal="left" vertical="top" wrapText="1"/>
      <protection locked="0"/>
    </xf>
    <xf numFmtId="0" fontId="9" fillId="0" borderId="6" xfId="2" applyFont="1" applyBorder="1" applyAlignment="1" applyProtection="1">
      <alignment horizontal="left" vertical="top" wrapText="1"/>
      <protection locked="0"/>
    </xf>
    <xf numFmtId="0" fontId="9" fillId="0" borderId="6" xfId="0" quotePrefix="1" applyFont="1" applyBorder="1" applyAlignment="1" applyProtection="1">
      <alignment horizontal="left" vertical="center" wrapText="1"/>
      <protection locked="0"/>
    </xf>
    <xf numFmtId="0" fontId="8" fillId="0" borderId="0" xfId="0" applyFont="1" applyAlignment="1">
      <alignment vertical="top"/>
    </xf>
    <xf numFmtId="0" fontId="8" fillId="0" borderId="0" xfId="0" applyFont="1" applyAlignment="1">
      <alignment vertical="top" textRotation="255"/>
    </xf>
    <xf numFmtId="0" fontId="8" fillId="14" borderId="0" xfId="0" applyFont="1" applyFill="1" applyAlignment="1">
      <alignment vertical="top"/>
    </xf>
    <xf numFmtId="0" fontId="9" fillId="0" borderId="0" xfId="0" applyFont="1" applyAlignment="1">
      <alignment vertical="top"/>
    </xf>
    <xf numFmtId="0" fontId="8" fillId="0" borderId="0" xfId="0" applyFont="1" applyAlignment="1">
      <alignment vertical="center"/>
    </xf>
    <xf numFmtId="0" fontId="8" fillId="0" borderId="0" xfId="0" applyFont="1" applyAlignment="1">
      <alignment horizontal="center" vertical="center"/>
    </xf>
    <xf numFmtId="0" fontId="25" fillId="0" borderId="0" xfId="0" applyFont="1" applyAlignment="1">
      <alignment vertical="center"/>
    </xf>
    <xf numFmtId="0" fontId="8" fillId="11" borderId="0" xfId="0" applyFont="1" applyFill="1" applyAlignment="1">
      <alignment horizontal="center" vertical="center"/>
    </xf>
    <xf numFmtId="0" fontId="8" fillId="11" borderId="0" xfId="0" applyFont="1" applyFill="1" applyAlignment="1">
      <alignment vertical="center"/>
    </xf>
    <xf numFmtId="0" fontId="14" fillId="11" borderId="0" xfId="0" applyFont="1" applyFill="1" applyAlignment="1">
      <alignment horizontal="center" vertical="center"/>
    </xf>
    <xf numFmtId="0" fontId="14" fillId="0" borderId="0" xfId="0" applyFont="1" applyAlignment="1">
      <alignment vertical="top"/>
    </xf>
    <xf numFmtId="0" fontId="33" fillId="9" borderId="6" xfId="0" applyFont="1" applyFill="1" applyBorder="1" applyAlignment="1">
      <alignment horizontal="center" vertical="center"/>
    </xf>
    <xf numFmtId="0" fontId="33" fillId="9" borderId="9" xfId="0" applyFont="1" applyFill="1" applyBorder="1" applyAlignment="1">
      <alignment horizontal="center" vertical="center"/>
    </xf>
    <xf numFmtId="0" fontId="8" fillId="12" borderId="0" xfId="0" applyFont="1" applyFill="1" applyAlignment="1">
      <alignment vertical="center"/>
    </xf>
    <xf numFmtId="0" fontId="14" fillId="0" borderId="0" xfId="0" applyFont="1" applyAlignment="1">
      <alignment horizontal="center" vertical="center"/>
    </xf>
    <xf numFmtId="0" fontId="14" fillId="12" borderId="0" xfId="0" applyFont="1" applyFill="1" applyAlignment="1">
      <alignment horizontal="center" vertical="center"/>
    </xf>
    <xf numFmtId="0" fontId="10" fillId="0" borderId="0" xfId="0" applyFont="1" applyAlignment="1">
      <alignment vertical="center" textRotation="255"/>
    </xf>
    <xf numFmtId="0" fontId="10" fillId="0" borderId="0" xfId="0" applyFont="1" applyAlignment="1">
      <alignment vertical="center"/>
    </xf>
    <xf numFmtId="0" fontId="33" fillId="9" borderId="19" xfId="0" applyFont="1" applyFill="1" applyBorder="1" applyAlignment="1">
      <alignment horizontal="center" vertical="center"/>
    </xf>
    <xf numFmtId="0" fontId="33" fillId="0" borderId="16" xfId="0" applyFont="1" applyBorder="1" applyAlignment="1">
      <alignment horizontal="left" vertical="center"/>
    </xf>
    <xf numFmtId="0" fontId="8" fillId="13" borderId="0" xfId="0" applyFont="1" applyFill="1" applyAlignment="1">
      <alignment vertical="center"/>
    </xf>
    <xf numFmtId="0" fontId="14" fillId="13" borderId="0" xfId="0" applyFont="1" applyFill="1" applyAlignment="1">
      <alignment horizontal="center" vertical="center"/>
    </xf>
    <xf numFmtId="0" fontId="8" fillId="0" borderId="0" xfId="0" applyFont="1" applyAlignment="1">
      <alignment horizontal="left" vertical="center"/>
    </xf>
    <xf numFmtId="0" fontId="33" fillId="9" borderId="20" xfId="0" applyFont="1" applyFill="1" applyBorder="1" applyAlignment="1">
      <alignment horizontal="center" vertical="center"/>
    </xf>
    <xf numFmtId="0" fontId="33" fillId="0" borderId="17" xfId="0" applyFont="1" applyBorder="1" applyAlignment="1">
      <alignment horizontal="left" vertical="center"/>
    </xf>
    <xf numFmtId="0" fontId="14" fillId="0" borderId="0" xfId="0" applyFont="1" applyAlignment="1">
      <alignment horizontal="right" vertical="center"/>
    </xf>
    <xf numFmtId="0" fontId="8" fillId="0" borderId="6" xfId="0" applyFont="1" applyBorder="1" applyAlignment="1">
      <alignment horizontal="left" vertical="center"/>
    </xf>
    <xf numFmtId="0" fontId="6" fillId="0" borderId="0" xfId="1" applyFont="1">
      <alignment vertical="center"/>
    </xf>
    <xf numFmtId="0" fontId="33" fillId="9" borderId="21" xfId="0" applyFont="1" applyFill="1" applyBorder="1" applyAlignment="1">
      <alignment horizontal="center" vertical="center"/>
    </xf>
    <xf numFmtId="0" fontId="33" fillId="0" borderId="18" xfId="0" applyFont="1" applyBorder="1" applyAlignment="1">
      <alignment horizontal="left" vertical="center"/>
    </xf>
    <xf numFmtId="0" fontId="23" fillId="9" borderId="6" xfId="0" applyFont="1" applyFill="1" applyBorder="1" applyAlignment="1">
      <alignment horizontal="center" vertical="center"/>
    </xf>
    <xf numFmtId="0" fontId="41" fillId="19" borderId="0" xfId="0" applyFont="1" applyFill="1" applyAlignment="1">
      <alignment horizontal="center" vertical="center"/>
    </xf>
    <xf numFmtId="0" fontId="12" fillId="0" borderId="0" xfId="0" applyFont="1" applyAlignment="1">
      <alignment vertical="top"/>
    </xf>
    <xf numFmtId="0" fontId="12" fillId="0" borderId="0" xfId="0" applyFont="1" applyAlignment="1">
      <alignment vertical="top" textRotation="25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8" fillId="0" borderId="0" xfId="0" applyFont="1" applyAlignment="1">
      <alignment horizontal="center" vertical="top"/>
    </xf>
    <xf numFmtId="0" fontId="25" fillId="0" borderId="0" xfId="0" applyFont="1" applyAlignment="1">
      <alignment horizontal="center" vertical="top"/>
    </xf>
    <xf numFmtId="0" fontId="8" fillId="0" borderId="0" xfId="0" applyFont="1" applyAlignment="1">
      <alignment horizontal="center" vertical="top" textRotation="255"/>
    </xf>
    <xf numFmtId="0" fontId="22" fillId="6" borderId="6" xfId="0" applyFont="1" applyFill="1" applyBorder="1" applyAlignment="1">
      <alignment horizontal="center" vertical="center"/>
    </xf>
    <xf numFmtId="0" fontId="22" fillId="6" borderId="14" xfId="0" applyFont="1" applyFill="1" applyBorder="1" applyAlignment="1">
      <alignment horizontal="center" vertical="center"/>
    </xf>
    <xf numFmtId="0" fontId="34" fillId="7" borderId="6" xfId="0" applyFont="1" applyFill="1" applyBorder="1" applyAlignment="1">
      <alignment horizontal="center" vertical="center" wrapText="1"/>
    </xf>
    <xf numFmtId="0" fontId="8" fillId="0" borderId="2" xfId="0" applyFont="1" applyBorder="1" applyAlignment="1">
      <alignment vertical="top"/>
    </xf>
    <xf numFmtId="0" fontId="8" fillId="0" borderId="2" xfId="0" quotePrefix="1" applyFont="1" applyBorder="1" applyAlignment="1">
      <alignment vertical="top"/>
    </xf>
    <xf numFmtId="0" fontId="29" fillId="3" borderId="2" xfId="0" applyFont="1" applyFill="1" applyBorder="1" applyAlignment="1">
      <alignment horizontal="left" vertical="top"/>
    </xf>
    <xf numFmtId="0" fontId="8"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8" fillId="4" borderId="10" xfId="2" applyFont="1" applyFill="1" applyBorder="1" applyAlignment="1">
      <alignment vertical="center" wrapText="1"/>
    </xf>
    <xf numFmtId="0" fontId="8" fillId="4" borderId="11" xfId="2" applyFont="1" applyFill="1" applyBorder="1" applyAlignment="1">
      <alignment vertical="center" wrapText="1"/>
    </xf>
    <xf numFmtId="0" fontId="9" fillId="9" borderId="6" xfId="0" quotePrefix="1" applyFont="1" applyFill="1" applyBorder="1" applyAlignment="1">
      <alignment horizontal="center" vertical="center" wrapText="1"/>
    </xf>
    <xf numFmtId="0" fontId="9" fillId="4" borderId="6" xfId="0" applyFont="1" applyFill="1" applyBorder="1" applyAlignment="1">
      <alignment horizontal="left" vertical="top" wrapText="1"/>
    </xf>
    <xf numFmtId="0" fontId="9" fillId="3" borderId="10" xfId="0" applyFont="1" applyFill="1" applyBorder="1" applyAlignment="1">
      <alignment horizontal="left" vertical="center" wrapText="1"/>
    </xf>
    <xf numFmtId="0" fontId="9" fillId="0" borderId="10" xfId="2" applyFont="1" applyBorder="1" applyAlignment="1">
      <alignment vertical="center" wrapText="1"/>
    </xf>
    <xf numFmtId="0" fontId="9" fillId="4" borderId="10" xfId="0" applyFont="1" applyFill="1" applyBorder="1" applyAlignment="1">
      <alignment horizontal="left" vertical="top" wrapText="1"/>
    </xf>
    <xf numFmtId="0" fontId="9" fillId="0" borderId="9" xfId="0" applyFont="1" applyBorder="1" applyAlignment="1">
      <alignment horizontal="left" vertical="center" wrapText="1"/>
    </xf>
    <xf numFmtId="0" fontId="9" fillId="0" borderId="6" xfId="0" applyFont="1" applyBorder="1" applyAlignment="1">
      <alignment horizontal="left" vertical="top" wrapText="1"/>
    </xf>
    <xf numFmtId="0" fontId="40" fillId="18" borderId="0" xfId="0" applyFont="1" applyFill="1" applyAlignment="1">
      <alignment horizontal="center" vertical="center"/>
    </xf>
    <xf numFmtId="0" fontId="20" fillId="0" borderId="7" xfId="0" applyFont="1" applyBorder="1" applyAlignment="1">
      <alignment vertical="top"/>
    </xf>
    <xf numFmtId="0" fontId="29" fillId="3" borderId="7" xfId="0" applyFont="1" applyFill="1" applyBorder="1" applyAlignment="1">
      <alignment horizontal="left" vertical="top"/>
    </xf>
    <xf numFmtId="0" fontId="20" fillId="0" borderId="5" xfId="0" applyFont="1" applyBorder="1" applyAlignment="1">
      <alignment horizontal="center" vertical="center" shrinkToFit="1"/>
    </xf>
    <xf numFmtId="0" fontId="9" fillId="0" borderId="2" xfId="0" applyFont="1" applyBorder="1" applyAlignment="1">
      <alignment horizontal="center" vertical="center" shrinkToFit="1"/>
    </xf>
    <xf numFmtId="0" fontId="8" fillId="0" borderId="7" xfId="0" applyFont="1" applyBorder="1" applyAlignment="1">
      <alignment horizontal="left" vertical="center" wrapText="1"/>
    </xf>
    <xf numFmtId="0" fontId="8" fillId="4" borderId="6"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10" xfId="2" applyFont="1" applyFill="1" applyBorder="1" applyAlignment="1">
      <alignment vertical="center" wrapText="1"/>
    </xf>
    <xf numFmtId="0" fontId="9" fillId="4" borderId="6" xfId="0" applyFont="1" applyFill="1" applyBorder="1" applyAlignment="1">
      <alignment horizontal="left" vertical="center" wrapText="1"/>
    </xf>
    <xf numFmtId="0" fontId="9" fillId="4" borderId="9" xfId="0" applyFont="1" applyFill="1" applyBorder="1" applyAlignment="1">
      <alignment horizontal="left" vertical="center" wrapText="1"/>
    </xf>
    <xf numFmtId="0" fontId="8" fillId="0" borderId="5" xfId="0" applyFont="1" applyBorder="1" applyAlignment="1">
      <alignment vertical="center" wrapText="1"/>
    </xf>
    <xf numFmtId="0" fontId="8" fillId="0" borderId="6" xfId="2" applyFont="1" applyBorder="1" applyAlignment="1">
      <alignment vertical="center" wrapText="1"/>
    </xf>
    <xf numFmtId="0" fontId="8" fillId="0" borderId="10" xfId="2" applyFont="1" applyBorder="1" applyAlignment="1">
      <alignment vertical="center" wrapText="1"/>
    </xf>
    <xf numFmtId="0" fontId="9" fillId="0" borderId="10" xfId="0" applyFont="1" applyBorder="1" applyAlignment="1">
      <alignment horizontal="left" vertical="center" wrapText="1"/>
    </xf>
    <xf numFmtId="0" fontId="9" fillId="0" borderId="10" xfId="0" applyFont="1" applyBorder="1" applyAlignment="1">
      <alignment horizontal="left" vertical="top" wrapText="1"/>
    </xf>
    <xf numFmtId="0" fontId="8" fillId="0" borderId="6" xfId="2" applyFont="1" applyBorder="1" applyAlignment="1">
      <alignment horizontal="left" vertical="center" wrapText="1"/>
    </xf>
    <xf numFmtId="0" fontId="8" fillId="0" borderId="10" xfId="2" applyFont="1" applyBorder="1" applyAlignment="1">
      <alignment horizontal="left" vertical="center" wrapText="1"/>
    </xf>
    <xf numFmtId="0" fontId="9" fillId="0" borderId="10" xfId="2" applyFont="1" applyBorder="1" applyAlignment="1">
      <alignment horizontal="lef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9" fillId="9" borderId="6"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56" fontId="9" fillId="0" borderId="2" xfId="0" quotePrefix="1" applyNumberFormat="1" applyFont="1" applyBorder="1" applyAlignment="1">
      <alignment horizontal="center" vertical="center" shrinkToFit="1"/>
    </xf>
    <xf numFmtId="0" fontId="8" fillId="4" borderId="5" xfId="0" applyFont="1" applyFill="1" applyBorder="1" applyAlignment="1">
      <alignment vertical="center" wrapText="1"/>
    </xf>
    <xf numFmtId="0" fontId="9" fillId="0" borderId="6" xfId="2" applyFont="1" applyBorder="1" applyAlignment="1">
      <alignment horizontal="left" vertical="center" wrapText="1"/>
    </xf>
    <xf numFmtId="0" fontId="20" fillId="0" borderId="12" xfId="0" applyFont="1" applyBorder="1" applyAlignment="1">
      <alignment horizontal="center" vertical="center" shrinkToFit="1"/>
    </xf>
    <xf numFmtId="0" fontId="8" fillId="0" borderId="10" xfId="0" applyFont="1" applyBorder="1" applyAlignment="1">
      <alignment horizontal="center" vertical="center"/>
    </xf>
    <xf numFmtId="0" fontId="8" fillId="0" borderId="6" xfId="0" applyFont="1" applyBorder="1" applyAlignment="1">
      <alignment vertical="center" wrapText="1"/>
    </xf>
    <xf numFmtId="0" fontId="9" fillId="3" borderId="6" xfId="0" applyFont="1" applyFill="1" applyBorder="1" applyAlignment="1">
      <alignment horizontal="left" vertical="center" wrapText="1"/>
    </xf>
    <xf numFmtId="0" fontId="9" fillId="0" borderId="6" xfId="0" applyFont="1" applyBorder="1" applyAlignment="1">
      <alignment vertical="center" wrapText="1"/>
    </xf>
    <xf numFmtId="0" fontId="8" fillId="0" borderId="2" xfId="0" applyFont="1" applyBorder="1" applyAlignment="1">
      <alignment horizontal="center" vertical="center"/>
    </xf>
    <xf numFmtId="0" fontId="20" fillId="0" borderId="14" xfId="0" applyFont="1" applyBorder="1" applyAlignment="1">
      <alignment vertical="top"/>
    </xf>
    <xf numFmtId="0" fontId="29" fillId="3" borderId="14" xfId="0" applyFont="1" applyFill="1" applyBorder="1" applyAlignment="1">
      <alignment horizontal="left" vertical="top"/>
    </xf>
    <xf numFmtId="0" fontId="9" fillId="0" borderId="9" xfId="0" applyFont="1" applyBorder="1" applyAlignment="1">
      <alignment horizontal="center" vertical="center" shrinkToFit="1"/>
    </xf>
    <xf numFmtId="0" fontId="30" fillId="5" borderId="2" xfId="0" applyFont="1" applyFill="1" applyBorder="1" applyAlignment="1">
      <alignment horizontal="left" vertical="top"/>
    </xf>
    <xf numFmtId="0" fontId="8" fillId="0" borderId="10" xfId="0" applyFont="1" applyBorder="1" applyAlignment="1">
      <alignment horizontal="center" vertical="center" shrinkToFit="1"/>
    </xf>
    <xf numFmtId="0" fontId="9" fillId="5" borderId="6" xfId="0" applyFont="1" applyFill="1" applyBorder="1" applyAlignment="1">
      <alignment horizontal="left" vertical="center" wrapText="1"/>
    </xf>
    <xf numFmtId="0" fontId="30" fillId="5" borderId="7" xfId="0" applyFont="1" applyFill="1" applyBorder="1" applyAlignment="1">
      <alignment horizontal="left" vertical="top"/>
    </xf>
    <xf numFmtId="0" fontId="31" fillId="5" borderId="14" xfId="0" applyFont="1" applyFill="1" applyBorder="1" applyAlignment="1">
      <alignment horizontal="left" vertical="top"/>
    </xf>
    <xf numFmtId="0" fontId="8" fillId="0" borderId="10" xfId="0" quotePrefix="1" applyFont="1" applyBorder="1" applyAlignment="1">
      <alignment horizontal="center" vertical="center" shrinkToFit="1"/>
    </xf>
    <xf numFmtId="0" fontId="8" fillId="0" borderId="2" xfId="0" applyFont="1" applyBorder="1" applyAlignment="1">
      <alignment horizontal="left" vertical="top"/>
    </xf>
    <xf numFmtId="0" fontId="8" fillId="4" borderId="6" xfId="0" applyFont="1" applyFill="1" applyBorder="1" applyAlignment="1">
      <alignment vertical="center" wrapText="1"/>
    </xf>
    <xf numFmtId="0" fontId="20" fillId="0" borderId="7" xfId="0" applyFont="1" applyBorder="1" applyAlignment="1">
      <alignment horizontal="left" vertical="top"/>
    </xf>
    <xf numFmtId="0" fontId="8" fillId="0" borderId="5" xfId="0" applyFont="1" applyBorder="1" applyAlignment="1">
      <alignment horizontal="left" vertical="center" wrapText="1"/>
    </xf>
    <xf numFmtId="0" fontId="8" fillId="0" borderId="7" xfId="0" applyFont="1" applyBorder="1" applyAlignment="1">
      <alignment vertical="center" wrapText="1"/>
    </xf>
    <xf numFmtId="0" fontId="8" fillId="0" borderId="10" xfId="0" applyFont="1" applyBorder="1" applyAlignment="1">
      <alignment vertical="top"/>
    </xf>
    <xf numFmtId="0" fontId="8" fillId="0" borderId="9" xfId="0" applyFont="1" applyBorder="1" applyAlignment="1">
      <alignment horizontal="left" vertical="top" textRotation="255" wrapText="1"/>
    </xf>
    <xf numFmtId="0" fontId="8" fillId="0" borderId="10" xfId="0" quotePrefix="1" applyFont="1" applyBorder="1" applyAlignment="1">
      <alignment vertical="top"/>
    </xf>
    <xf numFmtId="0" fontId="8" fillId="0" borderId="9" xfId="0" applyFont="1" applyBorder="1" applyAlignment="1">
      <alignment horizontal="left" vertical="top" wrapText="1"/>
    </xf>
    <xf numFmtId="0" fontId="8" fillId="0" borderId="10" xfId="0" applyFont="1" applyBorder="1" applyAlignment="1">
      <alignment horizontal="left" vertical="top"/>
    </xf>
    <xf numFmtId="0" fontId="31" fillId="5" borderId="10" xfId="0" applyFont="1" applyFill="1" applyBorder="1" applyAlignment="1">
      <alignment horizontal="left" vertical="top"/>
    </xf>
    <xf numFmtId="0" fontId="13" fillId="5" borderId="9" xfId="0" applyFont="1" applyFill="1" applyBorder="1" applyAlignment="1">
      <alignment horizontal="center" vertical="center" wrapText="1" shrinkToFit="1"/>
    </xf>
    <xf numFmtId="0" fontId="8" fillId="0" borderId="2" xfId="0" quotePrefix="1" applyFont="1" applyBorder="1" applyAlignment="1">
      <alignment horizontal="left" vertical="top"/>
    </xf>
    <xf numFmtId="0" fontId="9" fillId="3" borderId="12" xfId="0" applyFont="1" applyFill="1" applyBorder="1" applyAlignment="1">
      <alignment horizontal="left" vertical="center" wrapText="1"/>
    </xf>
    <xf numFmtId="0" fontId="9" fillId="0" borderId="12" xfId="0" applyFont="1" applyBorder="1" applyAlignment="1">
      <alignment vertical="center" wrapText="1"/>
    </xf>
    <xf numFmtId="0" fontId="8" fillId="0" borderId="10" xfId="0" applyFont="1" applyBorder="1" applyAlignment="1">
      <alignment vertical="center" wrapText="1"/>
    </xf>
    <xf numFmtId="0" fontId="9" fillId="0" borderId="10" xfId="0" applyFont="1" applyBorder="1" applyAlignment="1">
      <alignment vertical="center" wrapText="1"/>
    </xf>
    <xf numFmtId="0" fontId="9" fillId="0" borderId="6" xfId="0" applyFont="1" applyBorder="1" applyAlignment="1">
      <alignment horizontal="center" vertical="top" wrapText="1"/>
    </xf>
    <xf numFmtId="0" fontId="20" fillId="0" borderId="14" xfId="0" applyFont="1" applyBorder="1" applyAlignment="1">
      <alignment horizontal="left" vertical="top"/>
    </xf>
    <xf numFmtId="0" fontId="8" fillId="0" borderId="11" xfId="0" applyFont="1" applyBorder="1" applyAlignment="1">
      <alignment vertical="center" wrapText="1"/>
    </xf>
    <xf numFmtId="0" fontId="9" fillId="0" borderId="11" xfId="0" applyFont="1" applyBorder="1" applyAlignment="1">
      <alignment vertical="center" wrapText="1"/>
    </xf>
    <xf numFmtId="0" fontId="8" fillId="0" borderId="11" xfId="0" applyFont="1" applyBorder="1" applyAlignment="1">
      <alignment horizontal="left" vertical="center" wrapText="1"/>
    </xf>
    <xf numFmtId="0" fontId="9" fillId="0" borderId="11" xfId="0" applyFont="1" applyBorder="1" applyAlignment="1">
      <alignment horizontal="left" vertical="center" wrapText="1"/>
    </xf>
    <xf numFmtId="0" fontId="20" fillId="0" borderId="2" xfId="0" applyFont="1" applyBorder="1" applyAlignment="1">
      <alignment horizontal="center" vertical="center" shrinkToFit="1"/>
    </xf>
    <xf numFmtId="0" fontId="9" fillId="4" borderId="6" xfId="0" quotePrefix="1" applyFont="1" applyFill="1" applyBorder="1" applyAlignment="1">
      <alignment horizontal="center" vertical="center" wrapText="1"/>
    </xf>
    <xf numFmtId="0" fontId="8" fillId="0" borderId="14" xfId="0" applyFont="1" applyBorder="1" applyAlignment="1">
      <alignment horizontal="center" vertical="center" shrinkToFit="1"/>
    </xf>
    <xf numFmtId="0" fontId="9" fillId="0" borderId="13" xfId="0" applyFont="1" applyBorder="1" applyAlignment="1">
      <alignment horizontal="center" vertical="center" shrinkToFit="1"/>
    </xf>
    <xf numFmtId="0" fontId="8" fillId="4" borderId="12" xfId="0" applyFont="1" applyFill="1" applyBorder="1" applyAlignment="1">
      <alignment vertical="center" wrapText="1"/>
    </xf>
    <xf numFmtId="0" fontId="8" fillId="0" borderId="7" xfId="0" applyFont="1" applyBorder="1" applyAlignment="1">
      <alignment horizontal="center" vertical="center" shrinkToFit="1"/>
    </xf>
    <xf numFmtId="0" fontId="8" fillId="4" borderId="7" xfId="0" applyFont="1" applyFill="1" applyBorder="1" applyAlignment="1">
      <alignment horizontal="left" vertical="center" wrapText="1"/>
    </xf>
    <xf numFmtId="0" fontId="8" fillId="4" borderId="7" xfId="2" applyFont="1" applyFill="1" applyBorder="1" applyAlignment="1">
      <alignment vertical="center" wrapText="1"/>
    </xf>
    <xf numFmtId="0" fontId="8" fillId="0" borderId="5" xfId="2" applyFont="1" applyBorder="1" applyAlignment="1">
      <alignment vertical="center" wrapText="1"/>
    </xf>
    <xf numFmtId="0" fontId="8" fillId="0" borderId="7" xfId="2" applyFont="1" applyBorder="1" applyAlignment="1">
      <alignment vertical="center" wrapText="1"/>
    </xf>
    <xf numFmtId="0" fontId="8" fillId="4" borderId="12" xfId="0" applyFont="1" applyFill="1" applyBorder="1" applyAlignment="1">
      <alignment horizontal="left" vertical="center" wrapText="1"/>
    </xf>
    <xf numFmtId="0" fontId="9" fillId="4" borderId="6" xfId="0" applyFont="1" applyFill="1" applyBorder="1" applyAlignment="1">
      <alignment vertical="center" wrapText="1"/>
    </xf>
    <xf numFmtId="0" fontId="9" fillId="4" borderId="6" xfId="2" applyFont="1" applyFill="1" applyBorder="1" applyAlignment="1">
      <alignment vertical="center" wrapText="1"/>
    </xf>
    <xf numFmtId="0" fontId="9" fillId="0" borderId="7" xfId="0" applyFont="1" applyBorder="1" applyAlignment="1">
      <alignment horizontal="center" vertical="center" shrinkToFit="1"/>
    </xf>
    <xf numFmtId="0" fontId="8" fillId="0" borderId="4" xfId="0" applyFont="1" applyBorder="1" applyAlignment="1">
      <alignment horizontal="left" vertical="top" textRotation="255" wrapText="1"/>
    </xf>
    <xf numFmtId="0" fontId="8" fillId="0" borderId="4" xfId="0" applyFont="1" applyBorder="1" applyAlignment="1">
      <alignment horizontal="left" vertical="top" wrapText="1"/>
    </xf>
    <xf numFmtId="0" fontId="29" fillId="3" borderId="10" xfId="0" applyFont="1" applyFill="1" applyBorder="1" applyAlignment="1">
      <alignment horizontal="left" vertical="top"/>
    </xf>
    <xf numFmtId="0" fontId="13" fillId="3" borderId="9" xfId="0" applyFont="1" applyFill="1" applyBorder="1" applyAlignment="1">
      <alignment horizontal="center" vertical="center" wrapText="1" shrinkToFit="1"/>
    </xf>
    <xf numFmtId="0" fontId="8" fillId="0" borderId="2" xfId="0" quotePrefix="1" applyFont="1" applyBorder="1" applyAlignment="1">
      <alignment horizontal="center" vertical="center" shrinkToFit="1"/>
    </xf>
    <xf numFmtId="0" fontId="8" fillId="0" borderId="8" xfId="0" applyFont="1" applyBorder="1" applyAlignment="1">
      <alignment horizontal="left" vertical="top" textRotation="255" wrapText="1"/>
    </xf>
    <xf numFmtId="0" fontId="9" fillId="4" borderId="7" xfId="0" applyFont="1" applyFill="1" applyBorder="1" applyAlignment="1">
      <alignment horizontal="left" vertical="center" wrapText="1"/>
    </xf>
    <xf numFmtId="0" fontId="9" fillId="0" borderId="7" xfId="0" applyFont="1" applyBorder="1" applyAlignment="1">
      <alignment horizontal="left" vertical="center" wrapText="1"/>
    </xf>
    <xf numFmtId="0" fontId="9" fillId="4" borderId="7" xfId="0" applyFont="1" applyFill="1" applyBorder="1" applyAlignment="1">
      <alignment vertical="center" wrapText="1"/>
    </xf>
    <xf numFmtId="0" fontId="9" fillId="0" borderId="7" xfId="0" applyFont="1" applyBorder="1" applyAlignment="1">
      <alignment vertical="center" wrapText="1"/>
    </xf>
    <xf numFmtId="0" fontId="9" fillId="0" borderId="10" xfId="0" applyFont="1" applyBorder="1" applyAlignment="1">
      <alignment horizontal="center" vertical="center" shrinkToFit="1"/>
    </xf>
    <xf numFmtId="0" fontId="9" fillId="4" borderId="12" xfId="0" applyFont="1" applyFill="1" applyBorder="1" applyAlignment="1">
      <alignment vertical="center" wrapText="1"/>
    </xf>
    <xf numFmtId="0" fontId="18" fillId="4" borderId="5" xfId="0" applyFont="1" applyFill="1" applyBorder="1" applyAlignment="1">
      <alignment vertical="center" wrapText="1"/>
    </xf>
    <xf numFmtId="0" fontId="9" fillId="0" borderId="8" xfId="0" applyFont="1" applyBorder="1" applyAlignment="1">
      <alignment horizontal="center" vertical="center" shrinkToFit="1"/>
    </xf>
    <xf numFmtId="0" fontId="8" fillId="4" borderId="7" xfId="0" applyFont="1" applyFill="1" applyBorder="1" applyAlignment="1">
      <alignment vertical="center" wrapText="1"/>
    </xf>
    <xf numFmtId="0" fontId="8" fillId="0" borderId="12" xfId="0" applyFont="1" applyBorder="1" applyAlignment="1">
      <alignment vertical="center" wrapText="1"/>
    </xf>
    <xf numFmtId="0" fontId="9" fillId="0" borderId="5" xfId="0" applyFont="1" applyBorder="1" applyAlignment="1">
      <alignment horizontal="left" vertical="center" wrapText="1"/>
    </xf>
    <xf numFmtId="0" fontId="9" fillId="0" borderId="12" xfId="0" applyFont="1" applyBorder="1" applyAlignment="1">
      <alignment horizontal="left" vertical="center" wrapText="1"/>
    </xf>
    <xf numFmtId="0" fontId="29" fillId="3" borderId="2" xfId="0" applyFont="1" applyFill="1" applyBorder="1" applyAlignment="1">
      <alignment vertical="top"/>
    </xf>
    <xf numFmtId="0" fontId="29" fillId="3" borderId="7" xfId="0" applyFont="1" applyFill="1" applyBorder="1" applyAlignment="1">
      <alignment vertical="top"/>
    </xf>
    <xf numFmtId="0" fontId="29" fillId="3" borderId="14" xfId="0" applyFont="1" applyFill="1" applyBorder="1" applyAlignment="1">
      <alignment vertical="top"/>
    </xf>
    <xf numFmtId="0" fontId="30" fillId="5" borderId="2" xfId="0" applyFont="1" applyFill="1" applyBorder="1" applyAlignment="1">
      <alignment vertical="top"/>
    </xf>
    <xf numFmtId="0" fontId="30" fillId="5" borderId="7" xfId="0" applyFont="1" applyFill="1" applyBorder="1" applyAlignment="1">
      <alignment vertical="top"/>
    </xf>
    <xf numFmtId="0" fontId="31" fillId="5" borderId="14" xfId="0" applyFont="1" applyFill="1" applyBorder="1" applyAlignment="1">
      <alignment vertical="top"/>
    </xf>
    <xf numFmtId="0" fontId="8" fillId="0" borderId="9" xfId="0" applyFont="1" applyBorder="1" applyAlignment="1">
      <alignment horizontal="left" vertical="top" textRotation="255" shrinkToFit="1"/>
    </xf>
    <xf numFmtId="0" fontId="8" fillId="0" borderId="10" xfId="0" quotePrefix="1" applyFont="1" applyBorder="1" applyAlignment="1">
      <alignment horizontal="left" vertical="top"/>
    </xf>
    <xf numFmtId="0" fontId="9" fillId="0" borderId="2" xfId="0" applyFont="1" applyBorder="1" applyAlignment="1">
      <alignment horizontal="left" vertical="top"/>
    </xf>
    <xf numFmtId="0" fontId="8" fillId="4" borderId="5" xfId="0" applyFont="1" applyFill="1" applyBorder="1" applyAlignment="1">
      <alignment horizontal="left" vertical="center" wrapText="1"/>
    </xf>
    <xf numFmtId="0" fontId="20" fillId="0" borderId="8" xfId="0" applyFont="1" applyBorder="1" applyAlignment="1">
      <alignment horizontal="center" vertical="center" shrinkToFit="1"/>
    </xf>
    <xf numFmtId="0" fontId="20" fillId="0" borderId="13" xfId="0" applyFont="1" applyBorder="1" applyAlignment="1">
      <alignment horizontal="center" vertical="center" shrinkToFit="1"/>
    </xf>
    <xf numFmtId="0" fontId="8" fillId="0" borderId="0" xfId="0" applyFont="1" applyAlignment="1">
      <alignment horizontal="center" vertical="center" shrinkToFit="1"/>
    </xf>
    <xf numFmtId="0" fontId="8" fillId="0" borderId="4" xfId="0" applyFont="1" applyBorder="1" applyAlignment="1">
      <alignment vertical="center" wrapText="1"/>
    </xf>
    <xf numFmtId="0" fontId="31" fillId="5" borderId="2" xfId="0" applyFont="1" applyFill="1" applyBorder="1" applyAlignment="1">
      <alignment vertical="top"/>
    </xf>
    <xf numFmtId="0" fontId="9" fillId="0" borderId="3" xfId="0" applyFont="1" applyBorder="1" applyAlignment="1">
      <alignment horizontal="center" vertical="center" shrinkToFit="1"/>
    </xf>
    <xf numFmtId="0" fontId="32" fillId="5" borderId="7" xfId="0" applyFont="1" applyFill="1" applyBorder="1" applyAlignment="1">
      <alignment vertical="top"/>
    </xf>
    <xf numFmtId="0" fontId="9" fillId="0" borderId="0" xfId="0" applyFont="1" applyAlignment="1">
      <alignment horizontal="center" vertical="center" shrinkToFit="1"/>
    </xf>
    <xf numFmtId="0" fontId="9" fillId="0" borderId="11" xfId="0" applyFont="1" applyBorder="1" applyAlignment="1">
      <alignment horizontal="center" vertical="center" shrinkToFit="1"/>
    </xf>
    <xf numFmtId="0" fontId="32" fillId="5" borderId="14" xfId="0" applyFont="1" applyFill="1" applyBorder="1" applyAlignment="1">
      <alignment vertical="top"/>
    </xf>
    <xf numFmtId="0" fontId="9" fillId="0" borderId="5" xfId="0" applyFont="1" applyBorder="1" applyAlignment="1">
      <alignment vertical="center" wrapText="1"/>
    </xf>
    <xf numFmtId="0" fontId="21" fillId="0" borderId="7" xfId="0" applyFont="1" applyBorder="1" applyAlignment="1">
      <alignment vertical="top"/>
    </xf>
    <xf numFmtId="0" fontId="9" fillId="0" borderId="3" xfId="0" applyFont="1" applyBorder="1" applyAlignment="1">
      <alignment horizontal="left" vertical="center" wrapText="1"/>
    </xf>
    <xf numFmtId="0" fontId="8" fillId="0" borderId="10" xfId="0" applyFont="1" applyBorder="1" applyAlignment="1">
      <alignment horizontal="left" vertical="center" wrapText="1"/>
    </xf>
    <xf numFmtId="0" fontId="9" fillId="0" borderId="6" xfId="0" quotePrefix="1" applyFont="1" applyBorder="1" applyAlignment="1">
      <alignment vertical="center" wrapText="1"/>
    </xf>
    <xf numFmtId="0" fontId="9" fillId="3" borderId="1" xfId="0" applyFont="1" applyFill="1" applyBorder="1" applyAlignment="1">
      <alignment horizontal="left" vertical="center" wrapText="1"/>
    </xf>
    <xf numFmtId="0" fontId="9" fillId="0" borderId="1" xfId="0" applyFont="1" applyBorder="1" applyAlignment="1">
      <alignment vertical="center" wrapText="1"/>
    </xf>
    <xf numFmtId="0" fontId="8" fillId="0" borderId="9" xfId="0" applyFont="1" applyBorder="1" applyAlignment="1">
      <alignment vertical="top" wrapText="1"/>
    </xf>
    <xf numFmtId="0" fontId="29" fillId="3" borderId="10" xfId="0" applyFont="1" applyFill="1" applyBorder="1" applyAlignment="1">
      <alignment vertical="top"/>
    </xf>
    <xf numFmtId="0" fontId="31" fillId="5" borderId="10" xfId="0" applyFont="1" applyFill="1" applyBorder="1" applyAlignment="1">
      <alignment vertical="top"/>
    </xf>
    <xf numFmtId="0" fontId="8" fillId="4" borderId="11" xfId="0" applyFont="1" applyFill="1" applyBorder="1" applyAlignment="1">
      <alignment vertical="center" wrapText="1"/>
    </xf>
    <xf numFmtId="0" fontId="9" fillId="4" borderId="11" xfId="0" applyFont="1" applyFill="1" applyBorder="1" applyAlignment="1">
      <alignment horizontal="left" vertical="center" wrapText="1"/>
    </xf>
    <xf numFmtId="0" fontId="9" fillId="4" borderId="11" xfId="0" applyFont="1" applyFill="1" applyBorder="1" applyAlignment="1">
      <alignment horizontal="left" vertical="top" wrapText="1"/>
    </xf>
    <xf numFmtId="0" fontId="9" fillId="4" borderId="11" xfId="0" applyFont="1" applyFill="1" applyBorder="1" applyAlignment="1">
      <alignment vertical="center" wrapText="1"/>
    </xf>
    <xf numFmtId="0" fontId="9" fillId="4" borderId="11" xfId="2" applyFont="1" applyFill="1" applyBorder="1" applyAlignment="1">
      <alignment vertical="center" wrapText="1"/>
    </xf>
    <xf numFmtId="0" fontId="9" fillId="4" borderId="9" xfId="0" applyFont="1" applyFill="1" applyBorder="1" applyAlignment="1">
      <alignment horizontal="left" vertical="top" wrapText="1"/>
    </xf>
    <xf numFmtId="0" fontId="9" fillId="4" borderId="5" xfId="0" applyFont="1" applyFill="1" applyBorder="1" applyAlignment="1">
      <alignment vertical="center" wrapText="1"/>
    </xf>
    <xf numFmtId="0" fontId="9" fillId="0" borderId="10" xfId="0" applyFont="1" applyBorder="1" applyAlignment="1">
      <alignment horizontal="left" vertical="top"/>
    </xf>
    <xf numFmtId="0" fontId="23" fillId="9" borderId="12" xfId="0" applyFont="1" applyFill="1" applyBorder="1" applyAlignment="1">
      <alignment vertical="center" wrapText="1"/>
    </xf>
    <xf numFmtId="0" fontId="9" fillId="4" borderId="1" xfId="0" applyFont="1" applyFill="1" applyBorder="1" applyAlignment="1">
      <alignment vertical="center" wrapText="1"/>
    </xf>
    <xf numFmtId="0" fontId="9" fillId="0" borderId="14" xfId="0" applyFont="1" applyBorder="1" applyAlignment="1">
      <alignment horizontal="center" vertical="center" shrinkToFit="1"/>
    </xf>
    <xf numFmtId="0" fontId="8" fillId="0" borderId="3" xfId="0" applyFont="1" applyBorder="1" applyAlignment="1">
      <alignment horizontal="left" vertical="center" wrapText="1"/>
    </xf>
    <xf numFmtId="0" fontId="20" fillId="0" borderId="14" xfId="0" applyFont="1" applyBorder="1" applyAlignment="1">
      <alignment horizontal="center" vertical="center" shrinkToFit="1"/>
    </xf>
    <xf numFmtId="0" fontId="8" fillId="0" borderId="12" xfId="0" applyFont="1" applyBorder="1" applyAlignment="1">
      <alignment horizontal="left" vertical="center" wrapText="1"/>
    </xf>
    <xf numFmtId="0" fontId="9" fillId="4" borderId="5" xfId="0" applyFont="1" applyFill="1" applyBorder="1" applyAlignment="1">
      <alignment horizontal="left" vertical="center" wrapText="1"/>
    </xf>
    <xf numFmtId="0" fontId="9" fillId="0" borderId="1" xfId="0" applyFont="1" applyBorder="1" applyAlignment="1">
      <alignment horizontal="left" vertical="center" wrapText="1"/>
    </xf>
    <xf numFmtId="0" fontId="20" fillId="0" borderId="2" xfId="0" quotePrefix="1" applyFont="1" applyBorder="1" applyAlignment="1">
      <alignment horizontal="center" vertical="center" shrinkToFit="1"/>
    </xf>
    <xf numFmtId="0" fontId="20" fillId="0" borderId="7" xfId="0" quotePrefix="1" applyFont="1" applyBorder="1" applyAlignment="1">
      <alignment horizontal="left" vertical="top"/>
    </xf>
    <xf numFmtId="0" fontId="8" fillId="9" borderId="7" xfId="0" applyFont="1" applyFill="1" applyBorder="1" applyAlignment="1">
      <alignment vertical="center" wrapText="1"/>
    </xf>
    <xf numFmtId="0" fontId="8" fillId="9" borderId="5" xfId="0"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9" fillId="5" borderId="1" xfId="0" applyFont="1" applyFill="1" applyBorder="1" applyAlignment="1">
      <alignment horizontal="left" vertical="center" wrapText="1"/>
    </xf>
    <xf numFmtId="0" fontId="23" fillId="9" borderId="14" xfId="0" applyFont="1" applyFill="1" applyBorder="1" applyAlignment="1">
      <alignment vertical="center" wrapText="1"/>
    </xf>
    <xf numFmtId="0" fontId="9" fillId="0" borderId="4" xfId="0" applyFont="1" applyBorder="1" applyAlignment="1">
      <alignment horizontal="left" vertical="center" wrapText="1"/>
    </xf>
    <xf numFmtId="0" fontId="8" fillId="9" borderId="5" xfId="0" applyFont="1" applyFill="1" applyBorder="1" applyAlignment="1">
      <alignment vertical="center" wrapText="1"/>
    </xf>
    <xf numFmtId="0" fontId="8" fillId="4" borderId="13" xfId="0" applyFont="1" applyFill="1" applyBorder="1" applyAlignment="1">
      <alignment vertical="center" wrapText="1"/>
    </xf>
    <xf numFmtId="0" fontId="8" fillId="0" borderId="3" xfId="2" applyFont="1" applyBorder="1" applyAlignment="1">
      <alignment vertical="center" wrapText="1"/>
    </xf>
    <xf numFmtId="0" fontId="8" fillId="0" borderId="0" xfId="2" applyFont="1" applyAlignment="1">
      <alignment vertical="center" wrapText="1"/>
    </xf>
    <xf numFmtId="0" fontId="27" fillId="15" borderId="0" xfId="4" applyFont="1" applyFill="1">
      <alignment vertical="center"/>
    </xf>
    <xf numFmtId="0" fontId="9" fillId="15" borderId="0" xfId="4" applyFont="1" applyFill="1">
      <alignment vertical="center"/>
    </xf>
    <xf numFmtId="0" fontId="9" fillId="4" borderId="6" xfId="4" applyFont="1" applyFill="1" applyBorder="1" applyAlignment="1">
      <alignment horizontal="center" vertical="center"/>
    </xf>
    <xf numFmtId="0" fontId="9" fillId="15" borderId="10" xfId="4" applyFont="1" applyFill="1" applyBorder="1" applyAlignment="1">
      <alignment horizontal="right" vertical="center"/>
    </xf>
    <xf numFmtId="0" fontId="9" fillId="15" borderId="11" xfId="4" applyFont="1" applyFill="1" applyBorder="1" applyAlignment="1">
      <alignment horizontal="center" vertical="center"/>
    </xf>
    <xf numFmtId="0" fontId="9" fillId="15" borderId="9" xfId="4" applyFont="1" applyFill="1" applyBorder="1" applyAlignment="1">
      <alignment horizontal="left" vertical="center"/>
    </xf>
    <xf numFmtId="0" fontId="9" fillId="15" borderId="11" xfId="4" applyFont="1" applyFill="1" applyBorder="1" applyAlignment="1">
      <alignment horizontal="right" vertical="center"/>
    </xf>
    <xf numFmtId="0" fontId="9" fillId="15" borderId="0" xfId="4" applyFont="1" applyFill="1" applyAlignment="1">
      <alignment horizontal="right" vertical="center"/>
    </xf>
    <xf numFmtId="0" fontId="35" fillId="15" borderId="6" xfId="4" applyFont="1" applyFill="1" applyBorder="1" applyAlignment="1">
      <alignment horizontal="left" vertical="center" wrapText="1"/>
    </xf>
    <xf numFmtId="0" fontId="35" fillId="15" borderId="6" xfId="4" applyFont="1" applyFill="1" applyBorder="1" applyAlignment="1">
      <alignment horizontal="left" vertical="center"/>
    </xf>
    <xf numFmtId="0" fontId="9" fillId="15" borderId="10" xfId="4" applyFont="1" applyFill="1" applyBorder="1">
      <alignment vertical="center"/>
    </xf>
    <xf numFmtId="0" fontId="9" fillId="15" borderId="9" xfId="4" applyFont="1" applyFill="1" applyBorder="1">
      <alignment vertical="center"/>
    </xf>
    <xf numFmtId="0" fontId="42" fillId="18" borderId="0" xfId="0" applyFont="1" applyFill="1" applyAlignment="1">
      <alignment horizontal="center" vertical="center" textRotation="255"/>
    </xf>
    <xf numFmtId="0" fontId="43" fillId="8" borderId="6" xfId="0" applyFont="1" applyFill="1" applyBorder="1" applyAlignment="1">
      <alignment horizontal="center" vertical="center" shrinkToFit="1"/>
    </xf>
    <xf numFmtId="0" fontId="43" fillId="4" borderId="6" xfId="0" applyFont="1" applyFill="1" applyBorder="1" applyAlignment="1">
      <alignment horizontal="center" vertical="center" shrinkToFit="1"/>
    </xf>
    <xf numFmtId="0" fontId="43" fillId="0" borderId="6" xfId="0" applyFont="1" applyBorder="1" applyAlignment="1">
      <alignment horizontal="center" vertical="center" shrinkToFit="1"/>
    </xf>
    <xf numFmtId="0" fontId="43" fillId="4" borderId="11" xfId="0" applyFont="1" applyFill="1" applyBorder="1" applyAlignment="1">
      <alignment horizontal="center" vertical="center" shrinkToFit="1"/>
    </xf>
    <xf numFmtId="0" fontId="27" fillId="15" borderId="0" xfId="5" applyFont="1" applyFill="1">
      <alignment vertical="center"/>
    </xf>
    <xf numFmtId="0" fontId="9" fillId="15" borderId="0" xfId="5" applyFont="1" applyFill="1">
      <alignment vertical="center"/>
    </xf>
    <xf numFmtId="0" fontId="9" fillId="4" borderId="6" xfId="5" applyFont="1" applyFill="1" applyBorder="1" applyAlignment="1">
      <alignment horizontal="center" vertical="center"/>
    </xf>
    <xf numFmtId="0" fontId="9" fillId="15" borderId="10" xfId="5" applyFont="1" applyFill="1" applyBorder="1" applyAlignment="1">
      <alignment horizontal="right" vertical="center"/>
    </xf>
    <xf numFmtId="0" fontId="9" fillId="15" borderId="11" xfId="5" applyFont="1" applyFill="1" applyBorder="1" applyAlignment="1">
      <alignment horizontal="center" vertical="center"/>
    </xf>
    <xf numFmtId="0" fontId="9" fillId="15" borderId="9" xfId="5" applyFont="1" applyFill="1" applyBorder="1" applyAlignment="1">
      <alignment horizontal="left" vertical="center"/>
    </xf>
    <xf numFmtId="0" fontId="9" fillId="15" borderId="11" xfId="5" applyFont="1" applyFill="1" applyBorder="1" applyAlignment="1">
      <alignment horizontal="right" vertical="center"/>
    </xf>
    <xf numFmtId="0" fontId="9" fillId="15" borderId="0" xfId="5" applyFont="1" applyFill="1" applyAlignment="1">
      <alignment horizontal="right" vertical="center"/>
    </xf>
    <xf numFmtId="0" fontId="35" fillId="15" borderId="6" xfId="5" applyFont="1" applyFill="1" applyBorder="1" applyAlignment="1">
      <alignment horizontal="left" vertical="center" wrapText="1"/>
    </xf>
    <xf numFmtId="0" fontId="35" fillId="15" borderId="6" xfId="5" applyFont="1" applyFill="1" applyBorder="1" applyAlignment="1">
      <alignment horizontal="left" vertical="center"/>
    </xf>
    <xf numFmtId="0" fontId="9" fillId="15" borderId="10" xfId="5" applyFont="1" applyFill="1" applyBorder="1">
      <alignment vertical="center"/>
    </xf>
    <xf numFmtId="0" fontId="9" fillId="15" borderId="9" xfId="5" applyFont="1" applyFill="1" applyBorder="1">
      <alignment vertical="center"/>
    </xf>
    <xf numFmtId="0" fontId="39" fillId="0" borderId="0" xfId="3" applyFont="1">
      <alignment vertical="center"/>
    </xf>
    <xf numFmtId="0" fontId="9" fillId="4" borderId="6" xfId="0" applyFont="1" applyFill="1" applyBorder="1" applyAlignment="1" applyProtection="1">
      <alignment horizontal="left" vertical="top" wrapText="1"/>
    </xf>
    <xf numFmtId="0" fontId="44" fillId="0" borderId="6"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4" borderId="11" xfId="0" applyFont="1" applyFill="1" applyBorder="1" applyAlignment="1" applyProtection="1">
      <alignment horizontal="left" vertical="top" wrapText="1"/>
    </xf>
    <xf numFmtId="0" fontId="45" fillId="5" borderId="9" xfId="0" applyFont="1" applyFill="1" applyBorder="1" applyAlignment="1">
      <alignment horizontal="center" vertical="center" wrapText="1" shrinkToFit="1"/>
    </xf>
    <xf numFmtId="0" fontId="45" fillId="3" borderId="9" xfId="0" applyFont="1" applyFill="1" applyBorder="1" applyAlignment="1">
      <alignment horizontal="center" vertical="center" wrapText="1" shrinkToFit="1"/>
    </xf>
    <xf numFmtId="0" fontId="8" fillId="0" borderId="0" xfId="0" applyFont="1" applyAlignment="1">
      <alignment vertical="center" shrinkToFit="1"/>
    </xf>
    <xf numFmtId="0" fontId="6" fillId="0" borderId="0" xfId="1" applyFont="1" applyAlignment="1">
      <alignment vertical="center" shrinkToFit="1"/>
    </xf>
    <xf numFmtId="0" fontId="11" fillId="0" borderId="0" xfId="0" applyFont="1" applyAlignment="1">
      <alignment vertical="center" shrinkToFit="1"/>
    </xf>
    <xf numFmtId="0" fontId="36" fillId="0" borderId="0" xfId="0" applyFont="1" applyAlignment="1">
      <alignment vertical="top" wrapText="1" shrinkToFit="1"/>
    </xf>
    <xf numFmtId="0" fontId="47" fillId="0" borderId="0" xfId="0" applyFont="1" applyAlignment="1">
      <alignment vertical="center" shrinkToFit="1"/>
    </xf>
    <xf numFmtId="0" fontId="48" fillId="0" borderId="0" xfId="1" applyFont="1" applyAlignment="1">
      <alignment vertical="center" shrinkToFit="1"/>
    </xf>
    <xf numFmtId="0" fontId="49" fillId="0" borderId="0" xfId="0" applyFont="1" applyAlignment="1">
      <alignment vertical="center" shrinkToFit="1"/>
    </xf>
    <xf numFmtId="0" fontId="36" fillId="0" borderId="4" xfId="0" applyFont="1" applyBorder="1" applyAlignment="1">
      <alignment horizontal="center" vertical="center" shrinkToFit="1"/>
    </xf>
    <xf numFmtId="0" fontId="36" fillId="0" borderId="2" xfId="0" applyFont="1" applyBorder="1" applyAlignment="1">
      <alignment horizontal="center" vertical="center" shrinkToFit="1"/>
    </xf>
    <xf numFmtId="56" fontId="36" fillId="0" borderId="2" xfId="0" quotePrefix="1" applyNumberFormat="1"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0" xfId="0" applyFont="1" applyAlignment="1">
      <alignment horizontal="center" vertical="center" shrinkToFit="1"/>
    </xf>
    <xf numFmtId="0" fontId="36" fillId="0" borderId="11" xfId="0" applyFont="1" applyBorder="1" applyAlignment="1">
      <alignment horizontal="center" vertical="center" shrinkToFit="1"/>
    </xf>
    <xf numFmtId="0" fontId="9" fillId="4" borderId="11" xfId="0" applyFont="1" applyFill="1" applyBorder="1" applyAlignment="1">
      <alignment horizontal="left" vertical="center" shrinkToFit="1"/>
    </xf>
    <xf numFmtId="0" fontId="47" fillId="0" borderId="0" xfId="0" applyFont="1" applyAlignment="1">
      <alignment horizontal="center" vertical="center" shrinkToFit="1"/>
    </xf>
    <xf numFmtId="0" fontId="47" fillId="0" borderId="0" xfId="0" applyFont="1" applyAlignment="1">
      <alignment horizontal="left" vertical="center" shrinkToFit="1"/>
    </xf>
    <xf numFmtId="0" fontId="49" fillId="0" borderId="0" xfId="0" applyFont="1" applyAlignment="1">
      <alignment horizontal="center" vertical="center" shrinkToFit="1"/>
    </xf>
    <xf numFmtId="0" fontId="36" fillId="9" borderId="6" xfId="0" quotePrefix="1" applyFont="1" applyFill="1" applyBorder="1" applyAlignment="1">
      <alignment horizontal="center" vertical="center" shrinkToFit="1"/>
    </xf>
    <xf numFmtId="0" fontId="36" fillId="0" borderId="6" xfId="0" applyFont="1" applyBorder="1" applyAlignment="1" applyProtection="1">
      <alignment horizontal="left" vertical="center" shrinkToFit="1"/>
      <protection locked="0"/>
    </xf>
    <xf numFmtId="0" fontId="36" fillId="0" borderId="6" xfId="0" quotePrefix="1" applyFont="1" applyBorder="1" applyAlignment="1" applyProtection="1">
      <alignment horizontal="left" vertical="center" shrinkToFit="1"/>
      <protection locked="0"/>
    </xf>
    <xf numFmtId="0" fontId="21" fillId="6" borderId="6" xfId="0" applyFont="1" applyFill="1" applyBorder="1" applyAlignment="1">
      <alignment horizontal="center" vertical="center" shrinkToFit="1"/>
    </xf>
    <xf numFmtId="0" fontId="36" fillId="9" borderId="6" xfId="0" quotePrefix="1" applyFont="1" applyFill="1" applyBorder="1" applyAlignment="1">
      <alignment horizontal="center" vertical="center" wrapText="1"/>
    </xf>
    <xf numFmtId="0" fontId="36" fillId="9" borderId="6" xfId="2" applyFont="1" applyFill="1" applyBorder="1" applyAlignment="1">
      <alignment horizontal="left" vertical="center" wrapText="1"/>
    </xf>
    <xf numFmtId="0" fontId="36" fillId="9" borderId="6" xfId="0" applyFont="1" applyFill="1" applyBorder="1" applyAlignment="1">
      <alignment horizontal="left" vertical="center" wrapText="1"/>
    </xf>
    <xf numFmtId="0" fontId="36" fillId="4" borderId="6" xfId="0" quotePrefix="1" applyFont="1" applyFill="1" applyBorder="1" applyAlignment="1">
      <alignment horizontal="center" vertical="center" wrapText="1"/>
    </xf>
    <xf numFmtId="0" fontId="36" fillId="9" borderId="6" xfId="2" applyFont="1" applyFill="1" applyBorder="1" applyAlignment="1">
      <alignment horizontal="left" vertical="center" wrapText="1" shrinkToFit="1"/>
    </xf>
    <xf numFmtId="0" fontId="36" fillId="4" borderId="11" xfId="0" applyFont="1" applyFill="1" applyBorder="1" applyAlignment="1">
      <alignment horizontal="left" vertical="center" wrapText="1"/>
    </xf>
    <xf numFmtId="0" fontId="50" fillId="0" borderId="0" xfId="0" applyFont="1" applyAlignment="1">
      <alignment vertical="center" wrapText="1"/>
    </xf>
    <xf numFmtId="0" fontId="47" fillId="0" borderId="0" xfId="0" applyFont="1" applyAlignment="1">
      <alignment horizontal="left" vertical="center" wrapText="1"/>
    </xf>
    <xf numFmtId="0" fontId="49" fillId="0" borderId="0" xfId="0" applyFont="1" applyAlignment="1">
      <alignment horizontal="left" vertical="center" wrapText="1"/>
    </xf>
    <xf numFmtId="0" fontId="22" fillId="6" borderId="6" xfId="0" applyFont="1" applyFill="1" applyBorder="1" applyAlignment="1">
      <alignment horizontal="center" vertical="center" wrapText="1"/>
    </xf>
    <xf numFmtId="0" fontId="47" fillId="0" borderId="0" xfId="0" applyFont="1" applyAlignment="1">
      <alignment vertical="top" shrinkToFit="1"/>
    </xf>
    <xf numFmtId="0" fontId="47" fillId="4" borderId="10" xfId="2" applyFont="1" applyFill="1" applyBorder="1" applyAlignment="1">
      <alignment vertical="center" shrinkToFit="1"/>
    </xf>
    <xf numFmtId="0" fontId="47" fillId="4" borderId="11" xfId="2" applyFont="1" applyFill="1" applyBorder="1" applyAlignment="1">
      <alignment vertical="center" shrinkToFit="1"/>
    </xf>
    <xf numFmtId="0" fontId="52" fillId="0" borderId="10" xfId="0" applyFont="1" applyBorder="1" applyAlignment="1">
      <alignment horizontal="right" vertical="center" shrinkToFit="1"/>
    </xf>
    <xf numFmtId="0" fontId="52" fillId="0" borderId="11" xfId="0" applyFont="1" applyBorder="1" applyAlignment="1">
      <alignment horizontal="center" vertical="center" shrinkToFit="1"/>
    </xf>
    <xf numFmtId="0" fontId="52" fillId="17" borderId="11" xfId="0" applyFont="1" applyFill="1" applyBorder="1" applyAlignment="1">
      <alignment horizontal="center" vertical="center" shrinkToFit="1"/>
    </xf>
    <xf numFmtId="0" fontId="52" fillId="0" borderId="11" xfId="0" applyFont="1" applyBorder="1" applyAlignment="1">
      <alignment horizontal="right" vertical="center" shrinkToFit="1"/>
    </xf>
    <xf numFmtId="0" fontId="8" fillId="11" borderId="0" xfId="0" applyFont="1" applyFill="1" applyAlignment="1">
      <alignment vertical="center" shrinkToFit="1"/>
    </xf>
    <xf numFmtId="0" fontId="8" fillId="12" borderId="0" xfId="0" applyFont="1" applyFill="1" applyAlignment="1">
      <alignment vertical="center" shrinkToFit="1"/>
    </xf>
    <xf numFmtId="0" fontId="8" fillId="0" borderId="6" xfId="0" applyFont="1" applyBorder="1" applyAlignment="1">
      <alignment horizontal="left" vertical="center" shrinkToFit="1"/>
    </xf>
    <xf numFmtId="0" fontId="23" fillId="9" borderId="6" xfId="0" applyFont="1" applyFill="1" applyBorder="1" applyAlignment="1">
      <alignment horizontal="center" vertical="center" shrinkToFit="1"/>
    </xf>
    <xf numFmtId="0" fontId="9" fillId="0" borderId="9" xfId="0" applyFont="1" applyBorder="1" applyAlignment="1">
      <alignment horizontal="left" vertical="center" shrinkToFit="1"/>
    </xf>
    <xf numFmtId="0" fontId="9" fillId="0" borderId="6" xfId="0" applyFont="1" applyBorder="1" applyAlignment="1">
      <alignment horizontal="left" vertical="center" shrinkToFit="1"/>
    </xf>
    <xf numFmtId="0" fontId="9" fillId="4" borderId="9" xfId="0" applyFont="1" applyFill="1" applyBorder="1" applyAlignment="1">
      <alignment horizontal="left" vertical="center" shrinkToFit="1"/>
    </xf>
    <xf numFmtId="0" fontId="9" fillId="4" borderId="6" xfId="0" applyFont="1" applyFill="1" applyBorder="1" applyAlignment="1">
      <alignment horizontal="left" vertical="center" shrinkToFit="1"/>
    </xf>
    <xf numFmtId="0" fontId="33" fillId="9" borderId="19" xfId="0" applyFont="1" applyFill="1" applyBorder="1" applyAlignment="1">
      <alignment horizontal="center" vertical="center" shrinkToFit="1"/>
    </xf>
    <xf numFmtId="0" fontId="33" fillId="0" borderId="16" xfId="0" applyFont="1" applyBorder="1" applyAlignment="1">
      <alignment horizontal="left" vertical="center" shrinkToFit="1"/>
    </xf>
    <xf numFmtId="0" fontId="33" fillId="9" borderId="20" xfId="0" applyFont="1" applyFill="1" applyBorder="1" applyAlignment="1">
      <alignment horizontal="center" vertical="center" shrinkToFit="1"/>
    </xf>
    <xf numFmtId="0" fontId="33" fillId="0" borderId="17" xfId="0" applyFont="1" applyBorder="1" applyAlignment="1">
      <alignment horizontal="left" vertical="center" shrinkToFit="1"/>
    </xf>
    <xf numFmtId="0" fontId="33" fillId="9" borderId="21" xfId="0" applyFont="1" applyFill="1" applyBorder="1" applyAlignment="1">
      <alignment horizontal="center" vertical="center" shrinkToFit="1"/>
    </xf>
    <xf numFmtId="0" fontId="33" fillId="0" borderId="18" xfId="0" applyFont="1" applyBorder="1" applyAlignment="1">
      <alignment horizontal="left" vertical="center" shrinkToFit="1"/>
    </xf>
    <xf numFmtId="0" fontId="21" fillId="6" borderId="14" xfId="0" applyFont="1" applyFill="1" applyBorder="1" applyAlignment="1">
      <alignment horizontal="center" vertical="center" wrapText="1" shrinkToFit="1"/>
    </xf>
    <xf numFmtId="0" fontId="9" fillId="15" borderId="6" xfId="5" applyFont="1" applyFill="1" applyBorder="1" applyAlignment="1">
      <alignment horizontal="left" vertical="center"/>
    </xf>
    <xf numFmtId="0" fontId="9" fillId="4" borderId="6" xfId="5" applyFont="1" applyFill="1" applyBorder="1" applyAlignment="1">
      <alignment horizontal="center" vertical="center"/>
    </xf>
    <xf numFmtId="0" fontId="9" fillId="4" borderId="9" xfId="5" applyFont="1" applyFill="1" applyBorder="1" applyAlignment="1">
      <alignment horizontal="center" vertical="center"/>
    </xf>
    <xf numFmtId="0" fontId="35" fillId="15" borderId="1" xfId="5" applyFont="1" applyFill="1" applyBorder="1" applyAlignment="1">
      <alignment horizontal="left" vertical="top" wrapText="1"/>
    </xf>
    <xf numFmtId="0" fontId="35" fillId="15" borderId="5" xfId="5" applyFont="1" applyFill="1" applyBorder="1" applyAlignment="1">
      <alignment horizontal="left" vertical="top" wrapText="1"/>
    </xf>
    <xf numFmtId="0" fontId="35" fillId="15" borderId="12" xfId="5" applyFont="1" applyFill="1" applyBorder="1" applyAlignment="1">
      <alignment horizontal="left" vertical="top" wrapText="1"/>
    </xf>
    <xf numFmtId="0" fontId="35" fillId="15" borderId="1" xfId="5" applyFont="1" applyFill="1" applyBorder="1" applyAlignment="1">
      <alignment horizontal="left" vertical="center" wrapText="1"/>
    </xf>
    <xf numFmtId="0" fontId="35" fillId="15" borderId="12" xfId="5" applyFont="1" applyFill="1" applyBorder="1" applyAlignment="1">
      <alignment horizontal="left" vertical="center" wrapText="1"/>
    </xf>
    <xf numFmtId="0" fontId="9" fillId="15" borderId="6" xfId="5" applyFont="1" applyFill="1" applyBorder="1" applyAlignment="1">
      <alignment horizontal="left" vertical="center" wrapText="1"/>
    </xf>
    <xf numFmtId="0" fontId="35" fillId="15" borderId="5" xfId="5" applyFont="1" applyFill="1" applyBorder="1" applyAlignment="1">
      <alignment horizontal="left" vertical="top"/>
    </xf>
    <xf numFmtId="0" fontId="35" fillId="15" borderId="12" xfId="5" applyFont="1" applyFill="1" applyBorder="1" applyAlignment="1">
      <alignment horizontal="left" vertical="top"/>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9" xfId="0" applyFont="1" applyBorder="1" applyAlignment="1">
      <alignment vertical="center" wrapText="1"/>
    </xf>
    <xf numFmtId="0" fontId="8" fillId="0" borderId="4" xfId="0" applyFont="1" applyBorder="1" applyAlignment="1">
      <alignment horizontal="left" vertical="top" textRotation="255" wrapText="1"/>
    </xf>
    <xf numFmtId="0" fontId="0" fillId="0" borderId="8" xfId="0" applyBorder="1" applyAlignment="1">
      <alignment vertical="top" textRotation="255" wrapText="1"/>
    </xf>
    <xf numFmtId="0" fontId="0" fillId="0" borderId="13" xfId="0" applyBorder="1" applyAlignment="1">
      <alignment vertical="top" textRotation="255" wrapText="1"/>
    </xf>
    <xf numFmtId="0" fontId="8" fillId="0" borderId="4" xfId="0" applyFont="1" applyBorder="1" applyAlignment="1">
      <alignment horizontal="left" vertical="top" wrapText="1"/>
    </xf>
    <xf numFmtId="0" fontId="0" fillId="0" borderId="8" xfId="0" applyBorder="1" applyAlignment="1">
      <alignment vertical="top" wrapText="1"/>
    </xf>
    <xf numFmtId="0" fontId="0" fillId="0" borderId="13" xfId="0" applyBorder="1" applyAlignment="1">
      <alignment vertical="top" wrapText="1"/>
    </xf>
    <xf numFmtId="0" fontId="8" fillId="0" borderId="4" xfId="0" applyFont="1" applyBorder="1" applyAlignment="1">
      <alignment vertical="top" wrapText="1"/>
    </xf>
    <xf numFmtId="0" fontId="45" fillId="5" borderId="4" xfId="0" applyFont="1" applyFill="1" applyBorder="1" applyAlignment="1">
      <alignment horizontal="center" vertical="center" wrapText="1" shrinkToFit="1"/>
    </xf>
    <xf numFmtId="0" fontId="45" fillId="5" borderId="8" xfId="0" applyFont="1" applyFill="1" applyBorder="1" applyAlignment="1">
      <alignment horizontal="center" vertical="center" wrapText="1" shrinkToFit="1"/>
    </xf>
    <xf numFmtId="0" fontId="45" fillId="5" borderId="13" xfId="0" applyFont="1" applyFill="1" applyBorder="1" applyAlignment="1">
      <alignment horizontal="center" vertical="center" wrapText="1" shrinkToFit="1"/>
    </xf>
    <xf numFmtId="0" fontId="8" fillId="0" borderId="2" xfId="0" applyFont="1" applyBorder="1" applyAlignment="1">
      <alignment vertical="center" wrapText="1"/>
    </xf>
    <xf numFmtId="0" fontId="8" fillId="0" borderId="6" xfId="0" applyFont="1" applyBorder="1" applyAlignment="1">
      <alignment vertical="center" wrapText="1"/>
    </xf>
    <xf numFmtId="0" fontId="45" fillId="3" borderId="4" xfId="0" applyFont="1" applyFill="1" applyBorder="1" applyAlignment="1">
      <alignment horizontal="center" vertical="center" wrapText="1" shrinkToFit="1"/>
    </xf>
    <xf numFmtId="0" fontId="45" fillId="3" borderId="8" xfId="0" applyFont="1" applyFill="1" applyBorder="1" applyAlignment="1">
      <alignment horizontal="center" vertical="center" wrapText="1" shrinkToFit="1"/>
    </xf>
    <xf numFmtId="0" fontId="45" fillId="3" borderId="13" xfId="0" applyFont="1" applyFill="1" applyBorder="1" applyAlignment="1">
      <alignment horizontal="center" vertical="center" wrapText="1" shrinkToFi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0" fillId="0" borderId="13" xfId="0" applyBorder="1" applyAlignment="1">
      <alignment horizontal="left" vertical="top" textRotation="255" wrapText="1"/>
    </xf>
    <xf numFmtId="0" fontId="0" fillId="0" borderId="13" xfId="0" applyBorder="1" applyAlignment="1">
      <alignment horizontal="left" vertical="top" wrapText="1"/>
    </xf>
    <xf numFmtId="0" fontId="0" fillId="0" borderId="9" xfId="0" applyBorder="1" applyAlignment="1">
      <alignment vertical="center" wrapText="1"/>
    </xf>
    <xf numFmtId="0" fontId="0" fillId="0" borderId="8" xfId="0" applyBorder="1" applyAlignment="1">
      <alignment textRotation="255" wrapText="1"/>
    </xf>
    <xf numFmtId="0" fontId="0" fillId="0" borderId="13" xfId="0" applyBorder="1" applyAlignment="1">
      <alignment textRotation="255" wrapText="1"/>
    </xf>
    <xf numFmtId="0" fontId="0" fillId="0" borderId="8" xfId="0" applyBorder="1" applyAlignment="1">
      <alignment wrapText="1"/>
    </xf>
    <xf numFmtId="0" fontId="0" fillId="0" borderId="13" xfId="0" applyBorder="1" applyAlignment="1">
      <alignment wrapText="1"/>
    </xf>
    <xf numFmtId="0" fontId="46" fillId="0" borderId="8" xfId="0" applyFont="1" applyBorder="1" applyAlignment="1">
      <alignment wrapText="1" shrinkToFit="1"/>
    </xf>
    <xf numFmtId="0" fontId="46" fillId="0" borderId="13" xfId="0" applyFont="1" applyBorder="1" applyAlignment="1">
      <alignment wrapText="1" shrinkToFit="1"/>
    </xf>
    <xf numFmtId="0" fontId="8" fillId="9" borderId="2" xfId="0" applyFont="1" applyFill="1" applyBorder="1" applyAlignment="1">
      <alignment vertical="center" wrapText="1"/>
    </xf>
    <xf numFmtId="0" fontId="0" fillId="9" borderId="3" xfId="0" applyFill="1" applyBorder="1" applyAlignment="1">
      <alignment vertical="center" wrapText="1"/>
    </xf>
    <xf numFmtId="0" fontId="0" fillId="9" borderId="4" xfId="0" applyFill="1" applyBorder="1" applyAlignment="1">
      <alignment vertical="center" wrapText="1"/>
    </xf>
    <xf numFmtId="0" fontId="8" fillId="0" borderId="4" xfId="0" applyFont="1" applyBorder="1" applyAlignment="1">
      <alignment vertical="top" textRotation="255" wrapText="1"/>
    </xf>
    <xf numFmtId="0" fontId="46" fillId="0" borderId="8" xfId="0" applyFont="1" applyBorder="1" applyAlignment="1">
      <alignment horizontal="center" vertical="center" wrapText="1" shrinkToFit="1"/>
    </xf>
    <xf numFmtId="0" fontId="46" fillId="0" borderId="13" xfId="0" applyFont="1" applyBorder="1" applyAlignment="1">
      <alignment horizontal="center" vertical="center" wrapText="1" shrinkToFit="1"/>
    </xf>
    <xf numFmtId="0" fontId="8" fillId="4" borderId="2" xfId="0" applyFont="1" applyFill="1" applyBorder="1" applyAlignment="1">
      <alignment vertical="center" wrapText="1"/>
    </xf>
    <xf numFmtId="0" fontId="8" fillId="4" borderId="11" xfId="0" applyFont="1" applyFill="1" applyBorder="1" applyAlignment="1">
      <alignment vertical="center" wrapText="1"/>
    </xf>
    <xf numFmtId="0" fontId="8" fillId="4" borderId="9" xfId="0" applyFont="1" applyFill="1" applyBorder="1" applyAlignment="1">
      <alignment vertical="center" wrapText="1"/>
    </xf>
    <xf numFmtId="0" fontId="8" fillId="4" borderId="3" xfId="0" applyFont="1" applyFill="1" applyBorder="1" applyAlignment="1">
      <alignment vertical="center" wrapText="1"/>
    </xf>
    <xf numFmtId="0" fontId="8" fillId="4" borderId="4" xfId="0" applyFont="1" applyFill="1" applyBorder="1" applyAlignment="1">
      <alignment vertical="center" wrapText="1"/>
    </xf>
    <xf numFmtId="0" fontId="9" fillId="0" borderId="9" xfId="0" applyFont="1" applyBorder="1" applyAlignment="1">
      <alignmen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0" fillId="0" borderId="9" xfId="0"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0" fillId="0" borderId="8" xfId="0" applyBorder="1" applyAlignment="1">
      <alignment horizontal="left" vertical="top" textRotation="255" wrapText="1"/>
    </xf>
    <xf numFmtId="0" fontId="0" fillId="0" borderId="8" xfId="0" applyBorder="1" applyAlignment="1">
      <alignment horizontal="left" vertical="top" wrapText="1"/>
    </xf>
    <xf numFmtId="0" fontId="8" fillId="0" borderId="4" xfId="0" applyFont="1" applyBorder="1" applyAlignment="1">
      <alignment horizontal="left" vertical="top" textRotation="255" shrinkToFit="1"/>
    </xf>
    <xf numFmtId="0" fontId="0" fillId="0" borderId="13" xfId="0" applyBorder="1" applyAlignment="1">
      <alignment horizontal="left" vertical="top" textRotation="255" shrinkToFit="1"/>
    </xf>
    <xf numFmtId="0" fontId="0" fillId="0" borderId="8" xfId="0" applyBorder="1" applyAlignment="1">
      <alignment horizontal="left" vertical="top" textRotation="255"/>
    </xf>
    <xf numFmtId="0" fontId="0" fillId="0" borderId="13" xfId="0" applyBorder="1" applyAlignment="1">
      <alignment horizontal="left" vertical="top" textRotation="255"/>
    </xf>
    <xf numFmtId="0" fontId="0" fillId="0" borderId="8" xfId="0" applyBorder="1" applyAlignment="1">
      <alignment horizontal="left" vertical="top"/>
    </xf>
    <xf numFmtId="0" fontId="0" fillId="0" borderId="13" xfId="0" applyBorder="1" applyAlignment="1">
      <alignment horizontal="left" vertical="top"/>
    </xf>
    <xf numFmtId="0" fontId="8" fillId="0" borderId="4" xfId="0" applyFont="1" applyBorder="1" applyAlignment="1">
      <alignment horizontal="left" vertical="top"/>
    </xf>
    <xf numFmtId="0" fontId="9" fillId="0" borderId="2" xfId="0" applyFont="1" applyBorder="1" applyAlignment="1">
      <alignment vertical="center" wrapText="1"/>
    </xf>
    <xf numFmtId="0" fontId="8" fillId="0" borderId="11"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2" applyFont="1" applyBorder="1" applyAlignment="1">
      <alignment horizontal="left" vertical="center" wrapText="1"/>
    </xf>
    <xf numFmtId="0" fontId="8" fillId="0" borderId="9" xfId="2"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34" fillId="7" borderId="6" xfId="0" applyFont="1" applyFill="1" applyBorder="1" applyAlignment="1">
      <alignment horizontal="center" vertical="center" wrapText="1"/>
    </xf>
    <xf numFmtId="0" fontId="8" fillId="0" borderId="3" xfId="0" applyFont="1" applyBorder="1" applyAlignment="1">
      <alignment vertical="center" wrapText="1"/>
    </xf>
    <xf numFmtId="0" fontId="34" fillId="7" borderId="6" xfId="0" applyFont="1" applyFill="1" applyBorder="1" applyAlignment="1">
      <alignment horizontal="center" vertical="center"/>
    </xf>
    <xf numFmtId="0" fontId="34" fillId="7" borderId="10" xfId="0" applyFont="1" applyFill="1" applyBorder="1" applyAlignment="1">
      <alignment horizontal="center" vertical="center"/>
    </xf>
    <xf numFmtId="0" fontId="34" fillId="7" borderId="4" xfId="0" applyFont="1" applyFill="1" applyBorder="1" applyAlignment="1">
      <alignment horizontal="center" vertical="center" shrinkToFit="1"/>
    </xf>
    <xf numFmtId="0" fontId="34" fillId="7" borderId="13" xfId="0" applyFont="1" applyFill="1" applyBorder="1" applyAlignment="1">
      <alignment horizontal="center" vertical="center" shrinkToFit="1"/>
    </xf>
    <xf numFmtId="0" fontId="34" fillId="7" borderId="1" xfId="0" applyFont="1" applyFill="1" applyBorder="1" applyAlignment="1">
      <alignment horizontal="center" vertical="center" shrinkToFit="1"/>
    </xf>
    <xf numFmtId="0" fontId="34" fillId="7" borderId="12" xfId="0" applyFont="1" applyFill="1" applyBorder="1" applyAlignment="1">
      <alignment horizontal="center" vertical="center" shrinkToFit="1"/>
    </xf>
    <xf numFmtId="0" fontId="24" fillId="10" borderId="3"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4" fillId="10" borderId="15"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51" fillId="16" borderId="2" xfId="0" applyFont="1" applyFill="1" applyBorder="1" applyAlignment="1">
      <alignment horizontal="center" vertical="center" wrapText="1"/>
    </xf>
    <xf numFmtId="0" fontId="51" fillId="16" borderId="3" xfId="0" applyFont="1" applyFill="1" applyBorder="1" applyAlignment="1">
      <alignment horizontal="center" vertical="center" wrapText="1"/>
    </xf>
    <xf numFmtId="0" fontId="51" fillId="16" borderId="14" xfId="0" applyFont="1" applyFill="1" applyBorder="1" applyAlignment="1">
      <alignment horizontal="center" vertical="center" wrapText="1"/>
    </xf>
    <xf numFmtId="0" fontId="51" fillId="16" borderId="15" xfId="0" applyFont="1" applyFill="1" applyBorder="1" applyAlignment="1">
      <alignment horizontal="center" vertical="center" wrapText="1"/>
    </xf>
    <xf numFmtId="0" fontId="21" fillId="14" borderId="0" xfId="0" applyFont="1" applyFill="1" applyAlignment="1">
      <alignment horizontal="center" vertical="top"/>
    </xf>
    <xf numFmtId="0" fontId="21" fillId="14" borderId="0" xfId="0" applyFont="1" applyFill="1" applyAlignment="1">
      <alignment horizontal="center" vertical="center"/>
    </xf>
    <xf numFmtId="0" fontId="21" fillId="18" borderId="0" xfId="0" applyFont="1" applyFill="1" applyAlignment="1">
      <alignment horizontal="left" vertical="top" wrapText="1"/>
    </xf>
    <xf numFmtId="0" fontId="10" fillId="0" borderId="0" xfId="0" applyFont="1" applyAlignment="1">
      <alignment vertical="center"/>
    </xf>
    <xf numFmtId="0" fontId="23" fillId="9" borderId="1" xfId="0" applyFont="1" applyFill="1" applyBorder="1" applyAlignment="1">
      <alignment horizontal="center" vertical="center" shrinkToFit="1"/>
    </xf>
    <xf numFmtId="0" fontId="23" fillId="9" borderId="5" xfId="0" applyFont="1" applyFill="1" applyBorder="1" applyAlignment="1">
      <alignment horizontal="center" vertical="center" shrinkToFit="1"/>
    </xf>
    <xf numFmtId="0" fontId="23" fillId="9" borderId="12" xfId="0" applyFont="1" applyFill="1" applyBorder="1" applyAlignment="1">
      <alignment horizontal="center" vertical="center" shrinkToFit="1"/>
    </xf>
    <xf numFmtId="0" fontId="25" fillId="0" borderId="22" xfId="0" applyFont="1" applyBorder="1" applyAlignment="1">
      <alignment horizontal="center" wrapText="1"/>
    </xf>
    <xf numFmtId="0" fontId="25" fillId="0" borderId="23" xfId="0" applyFont="1" applyBorder="1" applyAlignment="1">
      <alignment horizontal="center" wrapText="1"/>
    </xf>
    <xf numFmtId="0" fontId="25" fillId="0" borderId="24" xfId="0" applyFont="1" applyBorder="1" applyAlignment="1">
      <alignment horizontal="center" wrapText="1"/>
    </xf>
    <xf numFmtId="0" fontId="25" fillId="0" borderId="25" xfId="0" applyFont="1" applyBorder="1" applyAlignment="1">
      <alignment horizontal="center" wrapText="1"/>
    </xf>
    <xf numFmtId="0" fontId="25" fillId="0" borderId="26" xfId="0" applyFont="1" applyBorder="1" applyAlignment="1">
      <alignment horizontal="center" wrapText="1"/>
    </xf>
    <xf numFmtId="0" fontId="25" fillId="0" borderId="27" xfId="0" applyFont="1" applyBorder="1" applyAlignment="1">
      <alignment horizontal="center" wrapText="1"/>
    </xf>
    <xf numFmtId="0" fontId="22" fillId="6" borderId="2" xfId="0" applyFont="1" applyFill="1" applyBorder="1" applyAlignment="1">
      <alignment horizontal="center" vertical="center"/>
    </xf>
    <xf numFmtId="0" fontId="22" fillId="6" borderId="3" xfId="0" applyFont="1" applyFill="1" applyBorder="1" applyAlignment="1">
      <alignment horizontal="center" vertical="center"/>
    </xf>
    <xf numFmtId="0" fontId="22" fillId="6" borderId="4" xfId="0" applyFont="1" applyFill="1" applyBorder="1" applyAlignment="1">
      <alignment horizontal="center" vertical="center"/>
    </xf>
    <xf numFmtId="0" fontId="24" fillId="10" borderId="1" xfId="0" applyFont="1" applyFill="1" applyBorder="1" applyAlignment="1">
      <alignment horizontal="center" vertical="center" wrapText="1"/>
    </xf>
    <xf numFmtId="0" fontId="24" fillId="10" borderId="12" xfId="0" applyFont="1" applyFill="1" applyBorder="1" applyAlignment="1">
      <alignment horizontal="center" vertical="center"/>
    </xf>
    <xf numFmtId="0" fontId="24" fillId="10" borderId="2" xfId="0" applyFont="1" applyFill="1" applyBorder="1" applyAlignment="1">
      <alignment horizontal="center" vertical="center"/>
    </xf>
    <xf numFmtId="0" fontId="24" fillId="10" borderId="3" xfId="0" applyFont="1" applyFill="1" applyBorder="1" applyAlignment="1">
      <alignment horizontal="center" vertical="center"/>
    </xf>
    <xf numFmtId="0" fontId="24" fillId="10" borderId="4" xfId="0" applyFont="1" applyFill="1" applyBorder="1" applyAlignment="1">
      <alignment horizontal="center" vertical="center"/>
    </xf>
    <xf numFmtId="0" fontId="24" fillId="10" borderId="14" xfId="0" applyFont="1" applyFill="1" applyBorder="1" applyAlignment="1">
      <alignment horizontal="center" vertical="center"/>
    </xf>
    <xf numFmtId="0" fontId="24" fillId="10" borderId="15" xfId="0" applyFont="1" applyFill="1" applyBorder="1" applyAlignment="1">
      <alignment horizontal="center" vertical="center"/>
    </xf>
    <xf numFmtId="0" fontId="24" fillId="10" borderId="13" xfId="0" applyFont="1" applyFill="1" applyBorder="1" applyAlignment="1">
      <alignment horizontal="center" vertical="center"/>
    </xf>
    <xf numFmtId="0" fontId="8" fillId="0" borderId="0" xfId="0" applyFont="1" applyAlignment="1">
      <alignment horizontal="center" vertical="center"/>
    </xf>
    <xf numFmtId="0" fontId="40" fillId="18" borderId="0" xfId="0" applyFont="1" applyFill="1" applyAlignment="1">
      <alignment horizontal="center" vertical="center" textRotation="255" shrinkToFi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22" fillId="6" borderId="14" xfId="0" applyFont="1" applyFill="1" applyBorder="1" applyAlignment="1">
      <alignment horizontal="center" vertical="center"/>
    </xf>
    <xf numFmtId="0" fontId="22" fillId="6" borderId="13" xfId="0" applyFont="1" applyFill="1" applyBorder="1" applyAlignment="1">
      <alignment horizontal="center" vertical="center"/>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0" xfId="0" applyFont="1" applyFill="1" applyAlignment="1">
      <alignment horizontal="center" vertical="center" wrapText="1"/>
    </xf>
    <xf numFmtId="0" fontId="34" fillId="3" borderId="6" xfId="0" applyFont="1" applyFill="1" applyBorder="1" applyAlignment="1">
      <alignment horizontal="center" vertical="center"/>
    </xf>
    <xf numFmtId="0" fontId="9" fillId="15" borderId="6" xfId="4" applyFont="1" applyFill="1" applyBorder="1" applyAlignment="1">
      <alignment horizontal="left" vertical="center"/>
    </xf>
    <xf numFmtId="0" fontId="35" fillId="15" borderId="1" xfId="4" applyFont="1" applyFill="1" applyBorder="1" applyAlignment="1">
      <alignment horizontal="left" vertical="center" wrapText="1"/>
    </xf>
    <xf numFmtId="0" fontId="35" fillId="15" borderId="12" xfId="4" applyFont="1" applyFill="1" applyBorder="1" applyAlignment="1">
      <alignment horizontal="left" vertical="center" wrapText="1"/>
    </xf>
    <xf numFmtId="0" fontId="9" fillId="15" borderId="6" xfId="4" applyFont="1" applyFill="1" applyBorder="1" applyAlignment="1">
      <alignment horizontal="left" vertical="center" wrapText="1"/>
    </xf>
    <xf numFmtId="0" fontId="9" fillId="4" borderId="6" xfId="4" applyFont="1" applyFill="1" applyBorder="1" applyAlignment="1">
      <alignment horizontal="center" vertical="center"/>
    </xf>
    <xf numFmtId="0" fontId="9" fillId="4" borderId="9" xfId="4" applyFont="1" applyFill="1" applyBorder="1" applyAlignment="1">
      <alignment horizontal="center" vertical="center"/>
    </xf>
    <xf numFmtId="0" fontId="35" fillId="15" borderId="1" xfId="4" applyFont="1" applyFill="1" applyBorder="1" applyAlignment="1">
      <alignment horizontal="left" vertical="top" wrapText="1"/>
    </xf>
    <xf numFmtId="0" fontId="35" fillId="15" borderId="5" xfId="4" applyFont="1" applyFill="1" applyBorder="1" applyAlignment="1">
      <alignment horizontal="left" vertical="top" wrapText="1"/>
    </xf>
    <xf numFmtId="0" fontId="35" fillId="15" borderId="12" xfId="4" applyFont="1" applyFill="1" applyBorder="1" applyAlignment="1">
      <alignment horizontal="left" vertical="top" wrapText="1"/>
    </xf>
    <xf numFmtId="0" fontId="35" fillId="15" borderId="5" xfId="4" applyFont="1" applyFill="1" applyBorder="1" applyAlignment="1">
      <alignment horizontal="left" vertical="top"/>
    </xf>
    <xf numFmtId="0" fontId="35" fillId="15" borderId="12" xfId="4" applyFont="1" applyFill="1" applyBorder="1" applyAlignment="1">
      <alignment horizontal="left" vertical="top"/>
    </xf>
    <xf numFmtId="0" fontId="13" fillId="3" borderId="4"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23" fillId="9" borderId="1" xfId="0" applyFont="1" applyFill="1" applyBorder="1" applyAlignment="1">
      <alignment horizontal="center" vertical="center"/>
    </xf>
    <xf numFmtId="0" fontId="23" fillId="9" borderId="5" xfId="0" applyFont="1" applyFill="1" applyBorder="1" applyAlignment="1">
      <alignment horizontal="center" vertical="center"/>
    </xf>
    <xf numFmtId="0" fontId="23" fillId="9" borderId="12" xfId="0" applyFont="1" applyFill="1" applyBorder="1" applyAlignment="1">
      <alignment horizontal="center" vertical="center"/>
    </xf>
    <xf numFmtId="0" fontId="34" fillId="7" borderId="4" xfId="0" applyFont="1" applyFill="1" applyBorder="1" applyAlignment="1">
      <alignment horizontal="center" vertical="center" wrapText="1"/>
    </xf>
    <xf numFmtId="0" fontId="34" fillId="7" borderId="13"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7" borderId="12" xfId="0" applyFont="1" applyFill="1" applyBorder="1" applyAlignment="1">
      <alignment horizontal="center" vertical="center" wrapText="1"/>
    </xf>
    <xf numFmtId="0" fontId="37" fillId="16" borderId="2" xfId="0" applyFont="1" applyFill="1" applyBorder="1" applyAlignment="1">
      <alignment horizontal="center" vertical="center" wrapText="1"/>
    </xf>
    <xf numFmtId="0" fontId="37" fillId="16" borderId="3" xfId="0" applyFont="1" applyFill="1" applyBorder="1" applyAlignment="1">
      <alignment horizontal="center" vertical="center" wrapText="1"/>
    </xf>
    <xf numFmtId="0" fontId="37" fillId="16" borderId="14" xfId="0" applyFont="1" applyFill="1" applyBorder="1" applyAlignment="1">
      <alignment horizontal="center" vertical="center" wrapText="1"/>
    </xf>
    <xf numFmtId="0" fontId="37" fillId="16" borderId="15"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3" borderId="8" xfId="0"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0" fillId="0" borderId="8" xfId="0" applyBorder="1" applyAlignment="1">
      <alignment horizontal="center" vertical="center" wrapText="1" shrinkToFit="1"/>
    </xf>
    <xf numFmtId="0" fontId="0" fillId="0" borderId="13" xfId="0" applyBorder="1" applyAlignment="1">
      <alignment horizontal="center" vertical="center" wrapText="1" shrinkToFit="1"/>
    </xf>
    <xf numFmtId="0" fontId="13" fillId="3"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3" xfId="0" applyBorder="1" applyAlignment="1">
      <alignment horizontal="center" vertical="center" wrapText="1"/>
    </xf>
  </cellXfs>
  <cellStyles count="6">
    <cellStyle name="標準" xfId="0" builtinId="0"/>
    <cellStyle name="標準 2" xfId="4"/>
    <cellStyle name="標準 2 2" xfId="5"/>
    <cellStyle name="標準 3" xfId="2"/>
    <cellStyle name="標準 4" xfId="3"/>
    <cellStyle name="標準 5" xfId="1"/>
  </cellStyles>
  <dxfs count="6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color rgb="FFC00000"/>
      </font>
      <fill>
        <patternFill patternType="none">
          <bgColor auto="1"/>
        </patternFill>
      </fill>
    </dxf>
    <dxf>
      <font>
        <b/>
        <i val="0"/>
        <color rgb="FFC00000"/>
      </font>
      <fill>
        <patternFill>
          <bgColor rgb="FFFF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rgb="FFC00000"/>
      </font>
      <fill>
        <patternFill patternType="none">
          <bgColor auto="1"/>
        </patternFill>
      </fill>
    </dxf>
    <dxf>
      <font>
        <b val="0"/>
        <i val="0"/>
        <color rgb="FFC0000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color rgb="FFC00000"/>
      </font>
      <fill>
        <patternFill patternType="none">
          <bgColor auto="1"/>
        </patternFill>
      </fill>
    </dxf>
    <dxf>
      <font>
        <b/>
        <i val="0"/>
        <color rgb="FFC00000"/>
      </font>
      <fill>
        <patternFill>
          <bgColor rgb="FFFF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18</xdr:col>
      <xdr:colOff>249017</xdr:colOff>
      <xdr:row>2</xdr:row>
      <xdr:rowOff>164216</xdr:rowOff>
    </xdr:from>
    <xdr:to>
      <xdr:col>21</xdr:col>
      <xdr:colOff>357868</xdr:colOff>
      <xdr:row>7</xdr:row>
      <xdr:rowOff>88716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1155142" y="799216"/>
          <a:ext cx="3140976" cy="1512000"/>
        </a:xfrm>
        <a:prstGeom prst="wedgeRectCallout">
          <a:avLst>
            <a:gd name="adj1" fmla="val -23128"/>
            <a:gd name="adj2" fmla="val 80849"/>
          </a:avLst>
        </a:prstGeom>
        <a:solidFill>
          <a:srgbClr val="FFFF00"/>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代理店の自社状況に照らし</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基本項目は「はい」「対象外」、応用項目は改善取組み等の有無に応じて</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はい</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いいえ</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対象外</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をプルダウンから選択し回答します。</a:t>
          </a:r>
        </a:p>
        <a:p>
          <a:pPr algn="l"/>
          <a:endParaRPr kumimoji="1" lang="ja-JP" altLang="en-US" sz="1100">
            <a:latin typeface="Meiryo UI" panose="020B0604030504040204" pitchFamily="50" charset="-128"/>
            <a:ea typeface="Meiryo UI" panose="020B0604030504040204" pitchFamily="50" charset="-128"/>
          </a:endParaRPr>
        </a:p>
      </xdr:txBody>
    </xdr:sp>
    <xdr:clientData fPrintsWithSheet="0"/>
  </xdr:twoCellAnchor>
  <xdr:twoCellAnchor editAs="absolute">
    <xdr:from>
      <xdr:col>21</xdr:col>
      <xdr:colOff>398689</xdr:colOff>
      <xdr:row>2</xdr:row>
      <xdr:rowOff>164216</xdr:rowOff>
    </xdr:from>
    <xdr:to>
      <xdr:col>21</xdr:col>
      <xdr:colOff>5442857</xdr:colOff>
      <xdr:row>7</xdr:row>
      <xdr:rowOff>88716</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4336939" y="799216"/>
          <a:ext cx="5044168" cy="1512000"/>
        </a:xfrm>
        <a:prstGeom prst="wedgeRectCallout">
          <a:avLst>
            <a:gd name="adj1" fmla="val -8406"/>
            <a:gd name="adj2" fmla="val 80215"/>
          </a:avLst>
        </a:prstGeom>
        <a:solidFill>
          <a:srgbClr val="FFFF00"/>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代理店において、前年度調査回答から変更がある設問は詳細説明欄へ自社状況を記入します</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資料該当ページ・条項等具体的に</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。初回</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定期</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調査時から変更がない場合は「前年度調査回答から変更なし」を選択できます</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詳細説明や資料提出は求めません</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fPrintsWithSheet="0"/>
  </xdr:twoCellAnchor>
  <xdr:twoCellAnchor editAs="absolute">
    <xdr:from>
      <xdr:col>21</xdr:col>
      <xdr:colOff>5510891</xdr:colOff>
      <xdr:row>2</xdr:row>
      <xdr:rowOff>164216</xdr:rowOff>
    </xdr:from>
    <xdr:to>
      <xdr:col>22</xdr:col>
      <xdr:colOff>2884715</xdr:colOff>
      <xdr:row>7</xdr:row>
      <xdr:rowOff>88716</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9449141" y="799216"/>
          <a:ext cx="2930074" cy="1512000"/>
        </a:xfrm>
        <a:prstGeom prst="wedgeRectCallout">
          <a:avLst>
            <a:gd name="adj1" fmla="val -20871"/>
            <a:gd name="adj2" fmla="val 78983"/>
          </a:avLst>
        </a:prstGeom>
        <a:solidFill>
          <a:srgbClr val="FFFF00"/>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詳細説明欄と同様に、前年度調査回答から変更がある設問のみ、代理店から生保協会へ提出する証跡等資料名</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＝ファイル名</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を正確に記載します。</a:t>
          </a:r>
          <a:endParaRPr kumimoji="1" lang="ja-JP" altLang="en-US" sz="1100">
            <a:latin typeface="Meiryo UI" panose="020B0604030504040204" pitchFamily="50" charset="-128"/>
            <a:ea typeface="Meiryo UI" panose="020B0604030504040204" pitchFamily="50" charset="-128"/>
          </a:endParaRPr>
        </a:p>
      </xdr:txBody>
    </xdr:sp>
    <xdr:clientData fPrintsWithSheet="0"/>
  </xdr:twoCellAnchor>
  <xdr:twoCellAnchor>
    <xdr:from>
      <xdr:col>31</xdr:col>
      <xdr:colOff>131190</xdr:colOff>
      <xdr:row>13</xdr:row>
      <xdr:rowOff>299356</xdr:rowOff>
    </xdr:from>
    <xdr:to>
      <xdr:col>31</xdr:col>
      <xdr:colOff>3479190</xdr:colOff>
      <xdr:row>16</xdr:row>
      <xdr:rowOff>396874</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3165815" y="4918981"/>
          <a:ext cx="3348000" cy="1542143"/>
        </a:xfrm>
        <a:prstGeom prst="wedgeRectCallout">
          <a:avLst>
            <a:gd name="adj1" fmla="val -57526"/>
            <a:gd name="adj2" fmla="val -45809"/>
          </a:avLst>
        </a:prstGeom>
        <a:solidFill>
          <a:srgbClr val="FF99FF"/>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生命保険協会による判定結果です。</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前年度調査回答から変更がない旨を選択した設問は、前年度判定結果のままです</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右記判定根拠は再掲を省略</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fPrintsWithSheet="0"/>
  </xdr:twoCellAnchor>
  <xdr:twoCellAnchor>
    <xdr:from>
      <xdr:col>31</xdr:col>
      <xdr:colOff>131190</xdr:colOff>
      <xdr:row>10</xdr:row>
      <xdr:rowOff>150611</xdr:rowOff>
    </xdr:from>
    <xdr:to>
      <xdr:col>31</xdr:col>
      <xdr:colOff>3479190</xdr:colOff>
      <xdr:row>12</xdr:row>
      <xdr:rowOff>301624</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23165815" y="3325611"/>
          <a:ext cx="3348000" cy="1230513"/>
        </a:xfrm>
        <a:prstGeom prst="wedgeRectCallout">
          <a:avLst>
            <a:gd name="adj1" fmla="val 7039"/>
            <a:gd name="adj2" fmla="val -69712"/>
          </a:avLst>
        </a:prstGeom>
        <a:solidFill>
          <a:srgbClr val="FF99FF"/>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生保協会による判定の根拠です。基本項目の判定結果が「</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」の場合</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評価結果の有効期間</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公表・使用は当年度末までです。</a:t>
          </a:r>
          <a:endParaRPr kumimoji="1" lang="ja-JP" altLang="en-US" sz="1100">
            <a:latin typeface="Meiryo UI" panose="020B0604030504040204" pitchFamily="50" charset="-128"/>
            <a:ea typeface="Meiryo UI" panose="020B0604030504040204" pitchFamily="50" charset="-128"/>
          </a:endParaRPr>
        </a:p>
      </xdr:txBody>
    </xdr:sp>
    <xdr:clientData fPrintsWithSheet="0"/>
  </xdr:twoCellAnchor>
  <xdr:twoCellAnchor editAs="oneCell">
    <xdr:from>
      <xdr:col>32</xdr:col>
      <xdr:colOff>46705</xdr:colOff>
      <xdr:row>0</xdr:row>
      <xdr:rowOff>142875</xdr:rowOff>
    </xdr:from>
    <xdr:to>
      <xdr:col>32</xdr:col>
      <xdr:colOff>3286705</xdr:colOff>
      <xdr:row>7</xdr:row>
      <xdr:rowOff>285751</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26621455" y="142875"/>
          <a:ext cx="3240000" cy="2365376"/>
        </a:xfrm>
        <a:prstGeom prst="rect">
          <a:avLst/>
        </a:prstGeom>
        <a:solidFill>
          <a:srgbClr val="FFFF0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回答や資料に関する生保協会からの質問を記載します。</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代理店では左の詳細説明欄へ“㎜</a:t>
          </a:r>
          <a:r>
            <a:rPr kumimoji="1" lang="en-US" altLang="ja-JP" sz="1400">
              <a:latin typeface="Meiryo UI" panose="020B0604030504040204" pitchFamily="50" charset="-128"/>
              <a:ea typeface="Meiryo UI" panose="020B0604030504040204" pitchFamily="50" charset="-128"/>
            </a:rPr>
            <a:t>/dd</a:t>
          </a:r>
          <a:r>
            <a:rPr kumimoji="1" lang="ja-JP" altLang="en-US" sz="1400">
              <a:latin typeface="Meiryo UI" panose="020B0604030504040204" pitchFamily="50" charset="-128"/>
              <a:ea typeface="Meiryo UI" panose="020B0604030504040204" pitchFamily="50" charset="-128"/>
            </a:rPr>
            <a:t>回答：”の書き出しで</a:t>
          </a:r>
          <a:r>
            <a:rPr kumimoji="1" lang="ja-JP" altLang="en-US" sz="1400" b="1">
              <a:latin typeface="Meiryo UI" panose="020B0604030504040204" pitchFamily="50" charset="-128"/>
              <a:ea typeface="Meiryo UI" panose="020B0604030504040204" pitchFamily="50" charset="-128"/>
            </a:rPr>
            <a:t>回答を追記</a:t>
          </a:r>
          <a:r>
            <a:rPr kumimoji="1" lang="ja-JP" altLang="en-US" sz="1400">
              <a:latin typeface="Meiryo UI" panose="020B0604030504040204" pitchFamily="50" charset="-128"/>
              <a:ea typeface="Meiryo UI" panose="020B0604030504040204" pitchFamily="50" charset="-128"/>
            </a:rPr>
            <a:t>し、</a:t>
          </a:r>
          <a:r>
            <a:rPr kumimoji="1" lang="ja-JP" altLang="en-US" sz="1400" b="1">
              <a:latin typeface="Meiryo UI" panose="020B0604030504040204" pitchFamily="50" charset="-128"/>
              <a:ea typeface="Meiryo UI" panose="020B0604030504040204" pitchFamily="50" charset="-128"/>
            </a:rPr>
            <a:t>資料名を追加</a:t>
          </a:r>
          <a:r>
            <a:rPr kumimoji="1" lang="ja-JP" altLang="en-US" sz="1400">
              <a:latin typeface="Meiryo UI" panose="020B0604030504040204" pitchFamily="50" charset="-128"/>
              <a:ea typeface="Meiryo UI" panose="020B0604030504040204" pitchFamily="50" charset="-128"/>
            </a:rPr>
            <a:t>してください。</a:t>
          </a:r>
          <a:r>
            <a:rPr kumimoji="1" lang="ja-JP" altLang="en-US" sz="1400" b="1" u="sng">
              <a:solidFill>
                <a:srgbClr val="0000FF"/>
              </a:solidFill>
              <a:latin typeface="Meiryo UI" panose="020B0604030504040204" pitchFamily="50" charset="-128"/>
              <a:ea typeface="Meiryo UI" panose="020B0604030504040204" pitchFamily="50" charset="-128"/>
            </a:rPr>
            <a:t>回答修正時は削除せず必ず追記・追加とします</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フォントの書式設定による取消線は利用可能</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fPrintsWithSheet="0"/>
  </xdr:twoCellAnchor>
  <xdr:twoCellAnchor editAs="absolute">
    <xdr:from>
      <xdr:col>12</xdr:col>
      <xdr:colOff>2666998</xdr:colOff>
      <xdr:row>2</xdr:row>
      <xdr:rowOff>164216</xdr:rowOff>
    </xdr:from>
    <xdr:to>
      <xdr:col>18</xdr:col>
      <xdr:colOff>204113</xdr:colOff>
      <xdr:row>7</xdr:row>
      <xdr:rowOff>88716</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7334248" y="799216"/>
          <a:ext cx="3775990" cy="1512000"/>
        </a:xfrm>
        <a:prstGeom prst="wedgeRectCallout">
          <a:avLst>
            <a:gd name="adj1" fmla="val 38254"/>
            <a:gd name="adj2" fmla="val 67502"/>
          </a:avLst>
        </a:prstGeom>
        <a:solidFill>
          <a:srgbClr val="CCECFF"/>
        </a:solidFill>
        <a:ln>
          <a:solidFill>
            <a:srgbClr val="0000CC"/>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前年度の評価基準のうち、</a:t>
          </a:r>
          <a:r>
            <a:rPr kumimoji="1" lang="en-US" altLang="ja-JP" sz="1400">
              <a:latin typeface="Meiryo UI" panose="020B0604030504040204" pitchFamily="50" charset="-128"/>
              <a:ea typeface="Meiryo UI" panose="020B0604030504040204" pitchFamily="50" charset="-128"/>
            </a:rPr>
            <a:t>No.184</a:t>
          </a:r>
          <a:r>
            <a:rPr kumimoji="1" lang="ja-JP" altLang="en-US" sz="1400">
              <a:latin typeface="Meiryo UI" panose="020B0604030504040204" pitchFamily="50" charset="-128"/>
              <a:ea typeface="Meiryo UI" panose="020B0604030504040204" pitchFamily="50" charset="-128"/>
            </a:rPr>
            <a:t>（</a:t>
          </a:r>
          <a:r>
            <a:rPr kumimoji="1" lang="en-US" altLang="ja-JP" sz="1400">
              <a:latin typeface="Meiryo UI" panose="020B0604030504040204" pitchFamily="50" charset="-128"/>
              <a:ea typeface="Meiryo UI" panose="020B0604030504040204" pitchFamily="50" charset="-128"/>
            </a:rPr>
            <a:t>Ⅳ.</a:t>
          </a:r>
          <a:r>
            <a:rPr kumimoji="1" lang="ja-JP" altLang="en-US" sz="1400">
              <a:latin typeface="Meiryo UI" panose="020B0604030504040204" pitchFamily="50" charset="-128"/>
              <a:ea typeface="Meiryo UI" panose="020B0604030504040204" pitchFamily="50" charset="-128"/>
            </a:rPr>
            <a:t>ガバナンス </a:t>
          </a:r>
          <a:r>
            <a:rPr kumimoji="1" lang="en-US" altLang="ja-JP" sz="1400">
              <a:latin typeface="Meiryo UI" panose="020B0604030504040204" pitchFamily="50" charset="-128"/>
              <a:ea typeface="Meiryo UI" panose="020B0604030504040204" pitchFamily="50" charset="-128"/>
            </a:rPr>
            <a:t>- 186</a:t>
          </a:r>
          <a:r>
            <a:rPr kumimoji="1" lang="ja-JP" altLang="en-US" sz="1400">
              <a:latin typeface="Meiryo UI" panose="020B0604030504040204" pitchFamily="50" charset="-128"/>
              <a:ea typeface="Meiryo UI" panose="020B0604030504040204" pitchFamily="50" charset="-128"/>
            </a:rPr>
            <a:t>行目）は廃止いたしました。</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また、一部、設問</a:t>
          </a:r>
          <a:r>
            <a:rPr kumimoji="1" lang="en-US" altLang="ja-JP" sz="1400">
              <a:latin typeface="Meiryo UI" panose="020B0604030504040204" pitchFamily="50" charset="-128"/>
              <a:ea typeface="Meiryo UI" panose="020B0604030504040204" pitchFamily="50" charset="-128"/>
            </a:rPr>
            <a:t>No.</a:t>
          </a:r>
          <a:r>
            <a:rPr kumimoji="1" lang="ja-JP" altLang="en-US" sz="1400">
              <a:latin typeface="Meiryo UI" panose="020B0604030504040204" pitchFamily="50" charset="-128"/>
              <a:ea typeface="Meiryo UI" panose="020B0604030504040204" pitchFamily="50" charset="-128"/>
            </a:rPr>
            <a:t>を変更（行の並び順も異なる）しています。Ｒ・Ｓ列を活用し参照ください。</a:t>
          </a:r>
          <a:endParaRPr kumimoji="1" lang="ja-JP" altLang="en-US" sz="1100">
            <a:latin typeface="Meiryo UI" panose="020B0604030504040204" pitchFamily="50" charset="-128"/>
            <a:ea typeface="Meiryo UI" panose="020B0604030504040204" pitchFamily="50" charset="-128"/>
          </a:endParaRPr>
        </a:p>
      </xdr:txBody>
    </xdr:sp>
    <xdr:clientData fPrintsWithSheet="0"/>
  </xdr:twoCellAnchor>
  <xdr:twoCellAnchor editAs="absolute">
    <xdr:from>
      <xdr:col>21</xdr:col>
      <xdr:colOff>467177</xdr:colOff>
      <xdr:row>19</xdr:row>
      <xdr:rowOff>92074</xdr:rowOff>
    </xdr:from>
    <xdr:to>
      <xdr:col>21</xdr:col>
      <xdr:colOff>4067177</xdr:colOff>
      <xdr:row>22</xdr:row>
      <xdr:rowOff>237218</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14405427" y="7426324"/>
          <a:ext cx="3600000" cy="1891394"/>
        </a:xfrm>
        <a:prstGeom prst="wedgeRectCallout">
          <a:avLst>
            <a:gd name="adj1" fmla="val -107036"/>
            <a:gd name="adj2" fmla="val 23882"/>
          </a:avLst>
        </a:prstGeom>
        <a:solidFill>
          <a:srgbClr val="FFFF00"/>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いいえ</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を選択するとセル書式が変わります。</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セルがピンク・文字も赤太字</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の箇所は</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達成</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が必須の設問です。</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即ち、基本項目全般と、基本項目の小設問で “</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全て</a:t>
          </a:r>
          <a:r>
            <a:rPr kumimoji="1" lang="en-US" altLang="ja-JP" sz="1400">
              <a:latin typeface="Meiryo UI" panose="020B0604030504040204" pitchFamily="50" charset="-128"/>
              <a:ea typeface="Meiryo UI" panose="020B0604030504040204" pitchFamily="50" charset="-128"/>
            </a:rPr>
            <a:t>｢1.</a:t>
          </a:r>
          <a:r>
            <a:rPr kumimoji="1" lang="ja-JP" altLang="en-US" sz="1400">
              <a:latin typeface="Meiryo UI" panose="020B0604030504040204" pitchFamily="50" charset="-128"/>
              <a:ea typeface="Meiryo UI" panose="020B0604030504040204" pitchFamily="50" charset="-128"/>
            </a:rPr>
            <a:t>はい</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であれば達成” と記載されている設問です。</a:t>
          </a:r>
        </a:p>
        <a:p>
          <a:pPr algn="l"/>
          <a:endParaRPr kumimoji="1" lang="ja-JP" altLang="en-US" sz="1100">
            <a:latin typeface="Meiryo UI" panose="020B0604030504040204" pitchFamily="50" charset="-128"/>
            <a:ea typeface="Meiryo UI" panose="020B0604030504040204" pitchFamily="50" charset="-128"/>
          </a:endParaRPr>
        </a:p>
      </xdr:txBody>
    </xdr:sp>
    <xdr:clientData fPrintsWithSheet="0"/>
  </xdr:twoCellAnchor>
  <xdr:twoCellAnchor editAs="absolute">
    <xdr:from>
      <xdr:col>21</xdr:col>
      <xdr:colOff>467177</xdr:colOff>
      <xdr:row>22</xdr:row>
      <xdr:rowOff>444500</xdr:rowOff>
    </xdr:from>
    <xdr:to>
      <xdr:col>21</xdr:col>
      <xdr:colOff>4067177</xdr:colOff>
      <xdr:row>23</xdr:row>
      <xdr:rowOff>1224643</xdr:rowOff>
    </xdr:to>
    <xdr:sp macro="" textlink="">
      <xdr:nvSpPr>
        <xdr:cNvPr id="13" name="四角形吹き出し 12">
          <a:extLst>
            <a:ext uri="{FF2B5EF4-FFF2-40B4-BE49-F238E27FC236}">
              <a16:creationId xmlns:a16="http://schemas.microsoft.com/office/drawing/2014/main" id="{00000000-0008-0000-0200-00000D000000}"/>
            </a:ext>
          </a:extLst>
        </xdr:cNvPr>
        <xdr:cNvSpPr/>
      </xdr:nvSpPr>
      <xdr:spPr>
        <a:xfrm>
          <a:off x="14405427" y="9525000"/>
          <a:ext cx="3600000" cy="1319893"/>
        </a:xfrm>
        <a:prstGeom prst="wedgeRectCallout">
          <a:avLst>
            <a:gd name="adj1" fmla="val -105887"/>
            <a:gd name="adj2" fmla="val -61901"/>
          </a:avLst>
        </a:prstGeom>
        <a:solidFill>
          <a:srgbClr val="FFFF00"/>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対象外</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を選択するとセル書式が変わり、関連のセルがグレーアウトされます。</a:t>
          </a:r>
          <a:endParaRPr kumimoji="1" lang="en-US" altLang="ja-JP" sz="1400">
            <a:latin typeface="Meiryo UI" panose="020B0604030504040204" pitchFamily="50" charset="-128"/>
            <a:ea typeface="Meiryo UI" panose="020B0604030504040204" pitchFamily="50" charset="-128"/>
          </a:endParaRPr>
        </a:p>
        <a:p>
          <a:pPr algn="l"/>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グレーのセルについては、すべて入力不要です。</a:t>
          </a:r>
          <a:endParaRPr kumimoji="1" lang="ja-JP" altLang="en-US" sz="1100">
            <a:latin typeface="Meiryo UI" panose="020B0604030504040204" pitchFamily="50" charset="-128"/>
            <a:ea typeface="Meiryo UI" panose="020B0604030504040204" pitchFamily="50" charset="-128"/>
          </a:endParaRPr>
        </a:p>
      </xdr:txBody>
    </xdr:sp>
    <xdr:clientData fPrintsWithSheet="0"/>
  </xdr:twoCellAnchor>
  <xdr:twoCellAnchor editAs="absolute">
    <xdr:from>
      <xdr:col>21</xdr:col>
      <xdr:colOff>467177</xdr:colOff>
      <xdr:row>30</xdr:row>
      <xdr:rowOff>371928</xdr:rowOff>
    </xdr:from>
    <xdr:to>
      <xdr:col>21</xdr:col>
      <xdr:colOff>4067177</xdr:colOff>
      <xdr:row>33</xdr:row>
      <xdr:rowOff>457200</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14402252" y="15173778"/>
          <a:ext cx="3600000" cy="1818822"/>
        </a:xfrm>
        <a:prstGeom prst="wedgeRectCallout">
          <a:avLst>
            <a:gd name="adj1" fmla="val -106555"/>
            <a:gd name="adj2" fmla="val 68425"/>
          </a:avLst>
        </a:prstGeom>
        <a:solidFill>
          <a:srgbClr val="FFFF00"/>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いいえ</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を選択するとセル書式が変わります。</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セル白地・文字のみ赤字</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の箇所は、達成必須ではない、即ち、応用項目、または基本項目のうち “いずれか１つ</a:t>
          </a:r>
          <a:r>
            <a:rPr kumimoji="1" lang="en-US" altLang="ja-JP" sz="1400">
              <a:latin typeface="Meiryo UI" panose="020B0604030504040204" pitchFamily="50" charset="-128"/>
              <a:ea typeface="Meiryo UI" panose="020B0604030504040204" pitchFamily="50" charset="-128"/>
            </a:rPr>
            <a:t>｢1.</a:t>
          </a:r>
          <a:r>
            <a:rPr kumimoji="1" lang="ja-JP" altLang="en-US" sz="1400">
              <a:latin typeface="Meiryo UI" panose="020B0604030504040204" pitchFamily="50" charset="-128"/>
              <a:ea typeface="Meiryo UI" panose="020B0604030504040204" pitchFamily="50" charset="-128"/>
            </a:rPr>
            <a:t>はい</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であれば達成” との記載がある設問です。</a:t>
          </a:r>
        </a:p>
      </xdr:txBody>
    </xdr:sp>
    <xdr:clientData fPrintsWithSheet="0"/>
  </xdr:twoCellAnchor>
  <xdr:twoCellAnchor editAs="absolute">
    <xdr:from>
      <xdr:col>21</xdr:col>
      <xdr:colOff>412749</xdr:colOff>
      <xdr:row>144</xdr:row>
      <xdr:rowOff>406400</xdr:rowOff>
    </xdr:from>
    <xdr:to>
      <xdr:col>21</xdr:col>
      <xdr:colOff>4012749</xdr:colOff>
      <xdr:row>146</xdr:row>
      <xdr:rowOff>682625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14350999" y="80940275"/>
          <a:ext cx="3600000" cy="1609725"/>
        </a:xfrm>
        <a:prstGeom prst="wedgeRectCallout">
          <a:avLst>
            <a:gd name="adj1" fmla="val -103300"/>
            <a:gd name="adj2" fmla="val -61549"/>
          </a:avLst>
        </a:prstGeom>
        <a:solidFill>
          <a:srgbClr val="FFFF00"/>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いいえ</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を選択するとセル書式が変わります。</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セル白地・文字のみ赤字</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の箇所は、達成必須ではない、即ち、応用項目、または基本項目のうち “いずれか１つ</a:t>
          </a:r>
          <a:r>
            <a:rPr kumimoji="1" lang="en-US" altLang="ja-JP" sz="1400">
              <a:latin typeface="Meiryo UI" panose="020B0604030504040204" pitchFamily="50" charset="-128"/>
              <a:ea typeface="Meiryo UI" panose="020B0604030504040204" pitchFamily="50" charset="-128"/>
            </a:rPr>
            <a:t>｢1.</a:t>
          </a:r>
          <a:r>
            <a:rPr kumimoji="1" lang="ja-JP" altLang="en-US" sz="1400">
              <a:latin typeface="Meiryo UI" panose="020B0604030504040204" pitchFamily="50" charset="-128"/>
              <a:ea typeface="Meiryo UI" panose="020B0604030504040204" pitchFamily="50" charset="-128"/>
            </a:rPr>
            <a:t>はい</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であれば達成” との記載がある設問です。</a:t>
          </a:r>
        </a:p>
        <a:p>
          <a:pPr algn="l"/>
          <a:endParaRPr kumimoji="1" lang="ja-JP" altLang="en-US" sz="1100">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
  <sheetViews>
    <sheetView showGridLines="0" workbookViewId="0"/>
  </sheetViews>
  <sheetFormatPr defaultColWidth="9" defaultRowHeight="15.75" x14ac:dyDescent="0.4"/>
  <cols>
    <col min="1" max="16384" width="9" style="2"/>
  </cols>
  <sheetData>
    <row r="1" spans="1:1" ht="20.100000000000001" customHeight="1" x14ac:dyDescent="0.4">
      <c r="A1" s="1" t="s">
        <v>745</v>
      </c>
    </row>
    <row r="2" spans="1:1" ht="18" customHeight="1" x14ac:dyDescent="0.4">
      <c r="A2" s="3" t="s">
        <v>750</v>
      </c>
    </row>
    <row r="3" spans="1:1" ht="18" customHeight="1" x14ac:dyDescent="0.4">
      <c r="A3" s="3" t="s">
        <v>746</v>
      </c>
    </row>
    <row r="4" spans="1:1" ht="18" customHeight="1" x14ac:dyDescent="0.4">
      <c r="A4" s="3" t="s">
        <v>1607</v>
      </c>
    </row>
    <row r="5" spans="1:1" ht="18" customHeight="1" x14ac:dyDescent="0.4">
      <c r="A5" s="3" t="s">
        <v>1608</v>
      </c>
    </row>
    <row r="6" spans="1:1" ht="18" customHeight="1" x14ac:dyDescent="0.4">
      <c r="A6" s="3" t="s">
        <v>1609</v>
      </c>
    </row>
    <row r="7" spans="1:1" ht="18" customHeight="1" x14ac:dyDescent="0.4">
      <c r="A7" s="3" t="s">
        <v>752</v>
      </c>
    </row>
    <row r="8" spans="1:1" ht="18" customHeight="1" x14ac:dyDescent="0.4">
      <c r="A8" s="3" t="s">
        <v>1610</v>
      </c>
    </row>
    <row r="9" spans="1:1" ht="18" customHeight="1" x14ac:dyDescent="0.4">
      <c r="A9" s="3" t="s">
        <v>1611</v>
      </c>
    </row>
    <row r="10" spans="1:1" ht="18" customHeight="1" x14ac:dyDescent="0.4">
      <c r="A10" s="2" t="s">
        <v>915</v>
      </c>
    </row>
    <row r="11" spans="1:1" ht="18" customHeight="1" x14ac:dyDescent="0.4">
      <c r="A11" s="3" t="s">
        <v>749</v>
      </c>
    </row>
    <row r="13" spans="1:1" x14ac:dyDescent="0.4">
      <c r="A13" s="262" t="s">
        <v>1612</v>
      </c>
    </row>
  </sheetData>
  <phoneticPr fontId="7"/>
  <pageMargins left="0.19685039370078741" right="0.19685039370078741" top="0.39370078740157483" bottom="0" header="0" footer="0"/>
  <pageSetup paperSize="8"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74"/>
  <sheetViews>
    <sheetView showGridLines="0" tabSelected="1" view="pageBreakPreview" zoomScale="65" zoomScaleNormal="65" zoomScaleSheetLayoutView="65" workbookViewId="0">
      <selection activeCell="V25" sqref="V25"/>
    </sheetView>
  </sheetViews>
  <sheetFormatPr defaultColWidth="9" defaultRowHeight="15.75" x14ac:dyDescent="0.4"/>
  <cols>
    <col min="1" max="1" width="2.5" style="18" customWidth="1"/>
    <col min="2" max="2" width="5" style="19" customWidth="1"/>
    <col min="3" max="3" width="5" style="18" customWidth="1"/>
    <col min="4" max="4" width="9.5" style="18" customWidth="1"/>
    <col min="5" max="5" width="2.75" style="18" customWidth="1"/>
    <col min="6" max="6" width="9.5" style="18" customWidth="1"/>
    <col min="7" max="7" width="4" style="18" hidden="1" customWidth="1"/>
    <col min="8" max="8" width="5.75" style="272" customWidth="1"/>
    <col min="9" max="9" width="5.5" style="269" bestFit="1" customWidth="1"/>
    <col min="10" max="10" width="9.5" style="273" bestFit="1" customWidth="1"/>
    <col min="11" max="12" width="2.625" style="22" customWidth="1"/>
    <col min="13" max="13" width="68.625" style="22" customWidth="1"/>
    <col min="14" max="16" width="7.5" style="22" hidden="1" customWidth="1"/>
    <col min="17" max="17" width="8" style="22" hidden="1" customWidth="1"/>
    <col min="18" max="18" width="7.5" style="273" customWidth="1"/>
    <col min="19" max="19" width="9.5" style="273" customWidth="1"/>
    <col min="20" max="20" width="7.5" style="287" customWidth="1"/>
    <col min="21" max="21" width="13.5" style="301" customWidth="1"/>
    <col min="22" max="22" width="60.625" style="23" customWidth="1"/>
    <col min="23" max="23" width="25.625" style="22" customWidth="1"/>
    <col min="24" max="24" width="9.875" style="22" hidden="1" customWidth="1"/>
    <col min="25" max="30" width="7.375" style="22" hidden="1" customWidth="1"/>
    <col min="31" max="31" width="8" style="23" hidden="1" customWidth="1"/>
    <col min="32" max="33" width="38.625" style="22" hidden="1" customWidth="1"/>
    <col min="34" max="34" width="22.25" style="22" hidden="1" customWidth="1"/>
    <col min="35" max="35" width="33.5" style="22" hidden="1" customWidth="1"/>
    <col min="36" max="36" width="38.625" style="22" hidden="1" customWidth="1"/>
    <col min="37" max="38" width="11.5" style="269" hidden="1" customWidth="1"/>
    <col min="39" max="39" width="38.625" style="22" hidden="1" customWidth="1"/>
    <col min="40" max="40" width="11" style="18" hidden="1" customWidth="1"/>
    <col min="41" max="41" width="40.625" style="18" hidden="1" customWidth="1"/>
    <col min="42" max="46" width="9" style="18" hidden="1" customWidth="1"/>
    <col min="47" max="49" width="3.875" style="18" hidden="1" customWidth="1"/>
    <col min="50" max="50" width="5" style="18" hidden="1" customWidth="1"/>
    <col min="51" max="52" width="3.875" style="18" hidden="1" customWidth="1"/>
    <col min="53" max="53" width="4.625" style="19" hidden="1" customWidth="1"/>
    <col min="54" max="55" width="9" style="18" hidden="1" customWidth="1"/>
    <col min="56" max="16384" width="9" style="18"/>
  </cols>
  <sheetData>
    <row r="1" spans="1:56" ht="15.75" customHeight="1" x14ac:dyDescent="0.4">
      <c r="G1" s="20"/>
      <c r="N1" s="422" t="s">
        <v>855</v>
      </c>
      <c r="O1" s="422"/>
      <c r="P1" s="422"/>
      <c r="Q1" s="422"/>
      <c r="R1" s="287"/>
      <c r="S1" s="287"/>
      <c r="U1" s="300"/>
      <c r="X1" s="422" t="s">
        <v>855</v>
      </c>
      <c r="Y1" s="422"/>
      <c r="Z1" s="422"/>
      <c r="AA1" s="422"/>
      <c r="AB1" s="422"/>
      <c r="AC1" s="422"/>
      <c r="AD1" s="422"/>
      <c r="AE1" s="25"/>
      <c r="AF1" s="26"/>
      <c r="AH1" s="27"/>
      <c r="AI1" s="27"/>
      <c r="AJ1" s="27"/>
      <c r="AK1" s="311"/>
      <c r="AL1" s="311"/>
      <c r="AM1" s="27" t="s">
        <v>959</v>
      </c>
      <c r="AN1" s="423" t="s">
        <v>855</v>
      </c>
      <c r="AO1" s="423"/>
      <c r="AP1" s="423"/>
      <c r="AQ1" s="423"/>
      <c r="AR1" s="423"/>
      <c r="AS1" s="423"/>
      <c r="AT1" s="423"/>
      <c r="AU1" s="423"/>
      <c r="AV1" s="423"/>
      <c r="AW1" s="423"/>
      <c r="AX1" s="423"/>
      <c r="AY1" s="423"/>
      <c r="AZ1" s="423"/>
      <c r="BA1" s="423"/>
      <c r="BB1" s="423"/>
      <c r="BC1" s="423"/>
    </row>
    <row r="2" spans="1:56" ht="15.75" customHeight="1" x14ac:dyDescent="0.4">
      <c r="N2" s="28"/>
      <c r="O2" s="18"/>
      <c r="P2" s="18"/>
      <c r="Q2" s="18"/>
      <c r="R2" s="304"/>
      <c r="S2" s="304"/>
      <c r="U2" s="300"/>
      <c r="Y2" s="18"/>
      <c r="Z2" s="18"/>
      <c r="AA2" s="18"/>
      <c r="AB2" s="18"/>
      <c r="AC2" s="18"/>
      <c r="AD2" s="18"/>
      <c r="AE2" s="29" t="s">
        <v>965</v>
      </c>
      <c r="AF2" s="30" t="s">
        <v>964</v>
      </c>
      <c r="AG2" s="31"/>
      <c r="AH2" s="32"/>
      <c r="AI2" s="32"/>
      <c r="AJ2" s="32"/>
      <c r="AK2" s="312"/>
      <c r="AL2" s="312"/>
      <c r="AM2" s="33" t="s">
        <v>751</v>
      </c>
      <c r="BA2" s="18"/>
      <c r="BD2" s="19"/>
    </row>
    <row r="3" spans="1:56" ht="15.75" customHeight="1" x14ac:dyDescent="0.4">
      <c r="B3" s="34"/>
      <c r="C3" s="35"/>
      <c r="D3" s="35"/>
      <c r="E3" s="35"/>
      <c r="F3" s="35"/>
      <c r="G3" s="35"/>
      <c r="N3" s="28"/>
      <c r="O3" s="18"/>
      <c r="P3" s="18"/>
      <c r="Q3" s="18"/>
      <c r="R3" s="304"/>
      <c r="S3" s="304"/>
      <c r="U3" s="300"/>
      <c r="Y3" s="18"/>
      <c r="Z3" s="18"/>
      <c r="AA3" s="18"/>
      <c r="AB3" s="18"/>
      <c r="AC3" s="18"/>
      <c r="AD3" s="18"/>
      <c r="AE3" s="319" t="s">
        <v>960</v>
      </c>
      <c r="AF3" s="320" t="s">
        <v>966</v>
      </c>
      <c r="AG3" s="38"/>
      <c r="AH3" s="39"/>
      <c r="AI3" s="39"/>
      <c r="AJ3" s="39"/>
      <c r="AM3" s="39" t="s">
        <v>753</v>
      </c>
      <c r="BA3" s="424" t="s">
        <v>1603</v>
      </c>
      <c r="BB3" s="424"/>
      <c r="BC3" s="424"/>
      <c r="BD3" s="19"/>
    </row>
    <row r="4" spans="1:56" ht="15.75" customHeight="1" thickBot="1" x14ac:dyDescent="0.45">
      <c r="A4" s="425" t="s">
        <v>309</v>
      </c>
      <c r="B4" s="425"/>
      <c r="C4" s="425"/>
      <c r="D4" s="425"/>
      <c r="E4" s="425"/>
      <c r="F4" s="425"/>
      <c r="G4" s="425"/>
      <c r="H4" s="425"/>
      <c r="T4" s="288"/>
      <c r="AE4" s="321" t="s">
        <v>690</v>
      </c>
      <c r="AF4" s="322" t="s">
        <v>968</v>
      </c>
      <c r="AH4" s="43"/>
      <c r="AI4" s="43"/>
      <c r="AJ4" s="43"/>
      <c r="AK4" s="426" t="s">
        <v>700</v>
      </c>
      <c r="AL4" s="313" t="s">
        <v>708</v>
      </c>
      <c r="AM4" s="43"/>
      <c r="BA4" s="424"/>
      <c r="BB4" s="424"/>
      <c r="BC4" s="424"/>
      <c r="BD4" s="19"/>
    </row>
    <row r="5" spans="1:56" ht="15.75" customHeight="1" x14ac:dyDescent="0.4">
      <c r="A5" s="425"/>
      <c r="B5" s="425"/>
      <c r="C5" s="425"/>
      <c r="D5" s="425"/>
      <c r="E5" s="425"/>
      <c r="F5" s="425"/>
      <c r="G5" s="425"/>
      <c r="H5" s="425"/>
      <c r="AE5" s="321" t="s">
        <v>691</v>
      </c>
      <c r="AF5" s="322" t="s">
        <v>969</v>
      </c>
      <c r="AH5" s="43"/>
      <c r="AI5" s="43"/>
      <c r="AJ5" s="43"/>
      <c r="AK5" s="427"/>
      <c r="AL5" s="313" t="s">
        <v>709</v>
      </c>
      <c r="AM5" s="43"/>
      <c r="BA5" s="429" t="s">
        <v>1604</v>
      </c>
      <c r="BB5" s="430"/>
      <c r="BC5" s="431"/>
      <c r="BD5" s="19"/>
    </row>
    <row r="6" spans="1:56" ht="15.75" customHeight="1" thickBot="1" x14ac:dyDescent="0.45">
      <c r="A6" s="425"/>
      <c r="B6" s="425"/>
      <c r="C6" s="425"/>
      <c r="D6" s="425"/>
      <c r="E6" s="425"/>
      <c r="F6" s="425"/>
      <c r="G6" s="425"/>
      <c r="H6" s="425"/>
      <c r="AE6" s="321" t="s">
        <v>963</v>
      </c>
      <c r="AF6" s="322" t="s">
        <v>967</v>
      </c>
      <c r="AH6" s="43"/>
      <c r="AI6" s="43"/>
      <c r="AJ6" s="43"/>
      <c r="AK6" s="428"/>
      <c r="AL6" s="313" t="s">
        <v>710</v>
      </c>
      <c r="AM6" s="43"/>
      <c r="BA6" s="432"/>
      <c r="BB6" s="433"/>
      <c r="BC6" s="434"/>
      <c r="BD6" s="19"/>
    </row>
    <row r="7" spans="1:56" ht="15.75" customHeight="1" x14ac:dyDescent="0.4">
      <c r="A7" s="425"/>
      <c r="B7" s="425"/>
      <c r="C7" s="425"/>
      <c r="D7" s="425"/>
      <c r="E7" s="425"/>
      <c r="F7" s="425"/>
      <c r="G7" s="425"/>
      <c r="H7" s="425"/>
      <c r="I7" s="270"/>
      <c r="J7" s="274"/>
      <c r="AE7" s="323" t="s">
        <v>684</v>
      </c>
      <c r="AF7" s="324" t="s">
        <v>684</v>
      </c>
      <c r="AK7" s="314" t="s">
        <v>701</v>
      </c>
      <c r="AL7" s="313"/>
      <c r="BA7" s="18"/>
      <c r="BB7" s="49">
        <v>55</v>
      </c>
      <c r="BD7" s="19"/>
    </row>
    <row r="8" spans="1:56" ht="15.75" customHeight="1" x14ac:dyDescent="0.4">
      <c r="A8" s="50"/>
      <c r="B8" s="51"/>
      <c r="I8" s="271"/>
      <c r="J8" s="275"/>
      <c r="K8" s="52"/>
      <c r="L8" s="52"/>
      <c r="M8" s="52"/>
      <c r="N8" s="52"/>
      <c r="O8" s="52"/>
      <c r="P8" s="52"/>
      <c r="Q8" s="52"/>
      <c r="R8" s="275"/>
      <c r="S8" s="275"/>
      <c r="T8" s="289"/>
      <c r="U8" s="302"/>
      <c r="V8" s="53"/>
      <c r="AH8" s="446"/>
      <c r="AI8" s="446"/>
      <c r="AJ8" s="23"/>
      <c r="AM8" s="13" t="s">
        <v>1536</v>
      </c>
      <c r="BA8" s="447" t="s">
        <v>1562</v>
      </c>
      <c r="BB8" s="447" t="s">
        <v>1560</v>
      </c>
      <c r="BC8" s="447" t="s">
        <v>1561</v>
      </c>
      <c r="BD8" s="19"/>
    </row>
    <row r="9" spans="1:56" s="55" customFormat="1" ht="16.5" x14ac:dyDescent="0.4">
      <c r="A9" s="448" t="s">
        <v>1537</v>
      </c>
      <c r="B9" s="449"/>
      <c r="C9" s="448" t="s">
        <v>0</v>
      </c>
      <c r="D9" s="449"/>
      <c r="E9" s="448" t="s">
        <v>1</v>
      </c>
      <c r="F9" s="449"/>
      <c r="G9" s="448" t="s">
        <v>1557</v>
      </c>
      <c r="H9" s="449"/>
      <c r="I9" s="435" t="s">
        <v>324</v>
      </c>
      <c r="J9" s="437"/>
      <c r="K9" s="454" t="s">
        <v>310</v>
      </c>
      <c r="L9" s="455"/>
      <c r="M9" s="455"/>
      <c r="N9" s="414" t="s">
        <v>747</v>
      </c>
      <c r="O9" s="414"/>
      <c r="P9" s="414"/>
      <c r="Q9" s="415"/>
      <c r="R9" s="418" t="s">
        <v>1937</v>
      </c>
      <c r="S9" s="419"/>
      <c r="T9" s="435" t="s">
        <v>325</v>
      </c>
      <c r="U9" s="436"/>
      <c r="V9" s="436"/>
      <c r="W9" s="437"/>
      <c r="X9" s="438" t="s">
        <v>857</v>
      </c>
      <c r="Y9" s="440" t="s">
        <v>743</v>
      </c>
      <c r="Z9" s="441"/>
      <c r="AA9" s="441"/>
      <c r="AB9" s="441"/>
      <c r="AC9" s="441"/>
      <c r="AD9" s="442"/>
      <c r="AE9" s="406" t="s">
        <v>1599</v>
      </c>
      <c r="AF9" s="408" t="s">
        <v>327</v>
      </c>
      <c r="AG9" s="409" t="s">
        <v>755</v>
      </c>
      <c r="AH9" s="406" t="s">
        <v>754</v>
      </c>
      <c r="AI9" s="406"/>
      <c r="AJ9" s="406" t="s">
        <v>758</v>
      </c>
      <c r="AK9" s="410" t="s">
        <v>744</v>
      </c>
      <c r="AL9" s="412" t="s">
        <v>699</v>
      </c>
      <c r="AM9" s="406" t="s">
        <v>328</v>
      </c>
      <c r="AO9" s="458" t="s">
        <v>1935</v>
      </c>
      <c r="AU9" s="56"/>
      <c r="BA9" s="447"/>
      <c r="BB9" s="447"/>
      <c r="BC9" s="447"/>
      <c r="BD9" s="57"/>
    </row>
    <row r="10" spans="1:56" ht="31.5" x14ac:dyDescent="0.4">
      <c r="A10" s="450"/>
      <c r="B10" s="451"/>
      <c r="C10" s="450"/>
      <c r="D10" s="451"/>
      <c r="E10" s="450"/>
      <c r="F10" s="451"/>
      <c r="G10" s="450"/>
      <c r="H10" s="451"/>
      <c r="I10" s="452"/>
      <c r="J10" s="453"/>
      <c r="K10" s="456"/>
      <c r="L10" s="457"/>
      <c r="M10" s="457"/>
      <c r="N10" s="416"/>
      <c r="O10" s="416"/>
      <c r="P10" s="416"/>
      <c r="Q10" s="417"/>
      <c r="R10" s="420"/>
      <c r="S10" s="421"/>
      <c r="T10" s="293" t="s">
        <v>748</v>
      </c>
      <c r="U10" s="325" t="s">
        <v>374</v>
      </c>
      <c r="V10" s="59" t="s">
        <v>326</v>
      </c>
      <c r="W10" s="303" t="s">
        <v>1936</v>
      </c>
      <c r="X10" s="439"/>
      <c r="Y10" s="443"/>
      <c r="Z10" s="444"/>
      <c r="AA10" s="444"/>
      <c r="AB10" s="444"/>
      <c r="AC10" s="444"/>
      <c r="AD10" s="445"/>
      <c r="AE10" s="408"/>
      <c r="AF10" s="408"/>
      <c r="AG10" s="409"/>
      <c r="AH10" s="60" t="s">
        <v>756</v>
      </c>
      <c r="AI10" s="60" t="s">
        <v>757</v>
      </c>
      <c r="AJ10" s="406"/>
      <c r="AK10" s="411"/>
      <c r="AL10" s="413"/>
      <c r="AM10" s="406"/>
      <c r="AO10" s="458"/>
      <c r="BA10" s="447"/>
      <c r="BB10" s="447"/>
      <c r="BC10" s="447"/>
      <c r="BD10" s="19"/>
    </row>
    <row r="11" spans="1:56" ht="42" x14ac:dyDescent="0.4">
      <c r="A11" s="61" t="s">
        <v>761</v>
      </c>
      <c r="B11" s="340" t="s">
        <v>330</v>
      </c>
      <c r="C11" s="62" t="s">
        <v>770</v>
      </c>
      <c r="D11" s="343" t="s">
        <v>331</v>
      </c>
      <c r="E11" s="61" t="s">
        <v>794</v>
      </c>
      <c r="F11" s="343" t="s">
        <v>332</v>
      </c>
      <c r="G11" s="63" t="s">
        <v>853</v>
      </c>
      <c r="H11" s="352" t="s">
        <v>2</v>
      </c>
      <c r="I11" s="64">
        <v>1</v>
      </c>
      <c r="J11" s="276" t="s">
        <v>446</v>
      </c>
      <c r="K11" s="350" t="s">
        <v>251</v>
      </c>
      <c r="L11" s="407"/>
      <c r="M11" s="407"/>
      <c r="N11" s="66"/>
      <c r="O11" s="66"/>
      <c r="P11" s="66"/>
      <c r="Q11" s="66"/>
      <c r="R11" s="305"/>
      <c r="S11" s="306"/>
      <c r="T11" s="290" t="s">
        <v>689</v>
      </c>
      <c r="U11" s="294" t="s">
        <v>689</v>
      </c>
      <c r="V11" s="69"/>
      <c r="W11" s="69"/>
      <c r="X11" s="70" t="str">
        <f>AE11</f>
        <v>▼選択</v>
      </c>
      <c r="Y11" s="71" t="s">
        <v>685</v>
      </c>
      <c r="Z11" s="71" t="s">
        <v>681</v>
      </c>
      <c r="AA11" s="71" t="s">
        <v>690</v>
      </c>
      <c r="AB11" s="71" t="s">
        <v>691</v>
      </c>
      <c r="AC11" s="71" t="s">
        <v>682</v>
      </c>
      <c r="AD11" s="71"/>
      <c r="AE11" s="246" t="s">
        <v>680</v>
      </c>
      <c r="AF11" s="69"/>
      <c r="AG11" s="72"/>
      <c r="AH11" s="69"/>
      <c r="AI11" s="69"/>
      <c r="AJ11" s="69"/>
      <c r="AK11" s="315"/>
      <c r="AL11" s="316"/>
      <c r="AM11" s="74"/>
      <c r="AO11" s="263"/>
      <c r="BA11" s="75">
        <f t="shared" ref="BA11:BA74" si="0">LENB(K11)+LENB(L11)+LENB(M11)</f>
        <v>93</v>
      </c>
      <c r="BB11" s="75">
        <f t="shared" ref="BB11:BB74" si="1">IF(ROUNDUP(BA11/$BB$7,0)&gt;2,ROUNDUP(BA11/$BB$7,0),ROUNDUP(BA11/$BB$7,0)+1)</f>
        <v>3</v>
      </c>
      <c r="BC11" s="245" t="str">
        <f t="shared" ref="BC11:BC74" si="2">REPT("Ｈ",BB11)</f>
        <v>ＨＨＨ</v>
      </c>
      <c r="BD11" s="19"/>
    </row>
    <row r="12" spans="1:56" ht="42" x14ac:dyDescent="0.4">
      <c r="A12" s="76" t="s">
        <v>762</v>
      </c>
      <c r="B12" s="390"/>
      <c r="C12" s="76" t="s">
        <v>783</v>
      </c>
      <c r="D12" s="391"/>
      <c r="E12" s="76" t="s">
        <v>793</v>
      </c>
      <c r="F12" s="391"/>
      <c r="G12" s="77" t="s">
        <v>852</v>
      </c>
      <c r="H12" s="353"/>
      <c r="I12" s="78">
        <v>1</v>
      </c>
      <c r="J12" s="277" t="s">
        <v>447</v>
      </c>
      <c r="K12" s="80"/>
      <c r="L12" s="362" t="s">
        <v>3</v>
      </c>
      <c r="M12" s="363"/>
      <c r="N12" s="66"/>
      <c r="O12" s="66"/>
      <c r="P12" s="66"/>
      <c r="Q12" s="81"/>
      <c r="R12" s="305"/>
      <c r="S12" s="306"/>
      <c r="T12" s="290" t="s">
        <v>689</v>
      </c>
      <c r="U12" s="294" t="s">
        <v>689</v>
      </c>
      <c r="V12" s="69"/>
      <c r="W12" s="69"/>
      <c r="X12" s="82"/>
      <c r="Y12" s="83"/>
      <c r="Z12" s="83"/>
      <c r="AA12" s="83"/>
      <c r="AB12" s="83"/>
      <c r="AC12" s="83"/>
      <c r="AD12" s="84"/>
      <c r="AE12" s="247"/>
      <c r="AF12" s="69"/>
      <c r="AG12" s="72"/>
      <c r="AH12" s="69"/>
      <c r="AI12" s="69"/>
      <c r="AJ12" s="69"/>
      <c r="AK12" s="317"/>
      <c r="AL12" s="318"/>
      <c r="AM12" s="69"/>
      <c r="AO12" s="263"/>
      <c r="BA12" s="75">
        <f t="shared" si="0"/>
        <v>68</v>
      </c>
      <c r="BB12" s="75">
        <f t="shared" si="1"/>
        <v>3</v>
      </c>
      <c r="BC12" s="245" t="str">
        <f t="shared" si="2"/>
        <v>ＨＨＨ</v>
      </c>
      <c r="BD12" s="19"/>
    </row>
    <row r="13" spans="1:56" ht="78.75" x14ac:dyDescent="0.4">
      <c r="A13" s="76" t="s">
        <v>762</v>
      </c>
      <c r="B13" s="390"/>
      <c r="C13" s="76" t="s">
        <v>783</v>
      </c>
      <c r="D13" s="391"/>
      <c r="E13" s="76" t="s">
        <v>793</v>
      </c>
      <c r="F13" s="391"/>
      <c r="G13" s="77" t="s">
        <v>852</v>
      </c>
      <c r="H13" s="353"/>
      <c r="I13" s="78">
        <v>1</v>
      </c>
      <c r="J13" s="277" t="s">
        <v>448</v>
      </c>
      <c r="K13" s="86"/>
      <c r="L13" s="86"/>
      <c r="M13" s="87" t="s">
        <v>4</v>
      </c>
      <c r="N13" s="88" t="s">
        <v>680</v>
      </c>
      <c r="O13" s="88" t="s">
        <v>687</v>
      </c>
      <c r="P13" s="88" t="s">
        <v>688</v>
      </c>
      <c r="Q13" s="88"/>
      <c r="R13" s="307" t="s">
        <v>972</v>
      </c>
      <c r="S13" s="308" t="s">
        <v>973</v>
      </c>
      <c r="T13" s="291" t="s">
        <v>680</v>
      </c>
      <c r="U13" s="295" t="s">
        <v>673</v>
      </c>
      <c r="V13" s="16"/>
      <c r="W13" s="15"/>
      <c r="X13" s="89"/>
      <c r="Y13" s="71" t="s">
        <v>680</v>
      </c>
      <c r="Z13" s="71" t="s">
        <v>681</v>
      </c>
      <c r="AA13" s="71" t="s">
        <v>690</v>
      </c>
      <c r="AB13" s="71" t="s">
        <v>691</v>
      </c>
      <c r="AC13" s="71" t="s">
        <v>682</v>
      </c>
      <c r="AD13" s="71"/>
      <c r="AE13" s="248" t="s">
        <v>680</v>
      </c>
      <c r="AF13" s="74"/>
      <c r="AG13" s="90"/>
      <c r="AH13" s="74"/>
      <c r="AI13" s="74"/>
      <c r="AJ13" s="74"/>
      <c r="AK13" s="315"/>
      <c r="AL13" s="316"/>
      <c r="AM13" s="74"/>
      <c r="AO13" s="264" t="s">
        <v>1613</v>
      </c>
      <c r="BA13" s="75">
        <f t="shared" si="0"/>
        <v>20</v>
      </c>
      <c r="BB13" s="75">
        <f t="shared" si="1"/>
        <v>2</v>
      </c>
      <c r="BC13" s="245" t="str">
        <f t="shared" si="2"/>
        <v>ＨＨ</v>
      </c>
      <c r="BD13" s="19"/>
    </row>
    <row r="14" spans="1:56" ht="110.25" x14ac:dyDescent="0.4">
      <c r="A14" s="76" t="s">
        <v>762</v>
      </c>
      <c r="B14" s="390"/>
      <c r="C14" s="76" t="s">
        <v>783</v>
      </c>
      <c r="D14" s="391"/>
      <c r="E14" s="76" t="s">
        <v>793</v>
      </c>
      <c r="F14" s="391"/>
      <c r="G14" s="77" t="s">
        <v>852</v>
      </c>
      <c r="H14" s="353"/>
      <c r="I14" s="78">
        <v>1</v>
      </c>
      <c r="J14" s="277" t="s">
        <v>449</v>
      </c>
      <c r="K14" s="86"/>
      <c r="L14" s="86"/>
      <c r="M14" s="91" t="s">
        <v>5</v>
      </c>
      <c r="N14" s="92" t="s">
        <v>680</v>
      </c>
      <c r="O14" s="92" t="s">
        <v>687</v>
      </c>
      <c r="P14" s="92" t="s">
        <v>688</v>
      </c>
      <c r="Q14" s="92"/>
      <c r="R14" s="307" t="s">
        <v>972</v>
      </c>
      <c r="S14" s="308" t="s">
        <v>974</v>
      </c>
      <c r="T14" s="291" t="s">
        <v>680</v>
      </c>
      <c r="U14" s="295" t="s">
        <v>673</v>
      </c>
      <c r="V14" s="16"/>
      <c r="W14" s="15"/>
      <c r="X14" s="89"/>
      <c r="Y14" s="93" t="s">
        <v>680</v>
      </c>
      <c r="Z14" s="93" t="s">
        <v>681</v>
      </c>
      <c r="AA14" s="71" t="s">
        <v>690</v>
      </c>
      <c r="AB14" s="71" t="s">
        <v>691</v>
      </c>
      <c r="AC14" s="93" t="s">
        <v>682</v>
      </c>
      <c r="AD14" s="93"/>
      <c r="AE14" s="248" t="s">
        <v>680</v>
      </c>
      <c r="AF14" s="74"/>
      <c r="AG14" s="90"/>
      <c r="AH14" s="74"/>
      <c r="AI14" s="74"/>
      <c r="AJ14" s="74"/>
      <c r="AK14" s="315"/>
      <c r="AL14" s="316"/>
      <c r="AM14" s="74"/>
      <c r="AO14" s="264" t="s">
        <v>1614</v>
      </c>
      <c r="BA14" s="75">
        <f t="shared" si="0"/>
        <v>62</v>
      </c>
      <c r="BB14" s="75">
        <f t="shared" si="1"/>
        <v>3</v>
      </c>
      <c r="BC14" s="245" t="str">
        <f t="shared" si="2"/>
        <v>ＨＨＨ</v>
      </c>
      <c r="BD14" s="19"/>
    </row>
    <row r="15" spans="1:56" ht="110.25" x14ac:dyDescent="0.4">
      <c r="A15" s="76" t="s">
        <v>762</v>
      </c>
      <c r="B15" s="390"/>
      <c r="C15" s="76" t="s">
        <v>783</v>
      </c>
      <c r="D15" s="391"/>
      <c r="E15" s="76" t="s">
        <v>793</v>
      </c>
      <c r="F15" s="391"/>
      <c r="G15" s="77" t="s">
        <v>852</v>
      </c>
      <c r="H15" s="353"/>
      <c r="I15" s="78">
        <v>1</v>
      </c>
      <c r="J15" s="277" t="s">
        <v>450</v>
      </c>
      <c r="K15" s="86"/>
      <c r="L15" s="86"/>
      <c r="M15" s="87" t="s">
        <v>6</v>
      </c>
      <c r="N15" s="88" t="s">
        <v>680</v>
      </c>
      <c r="O15" s="88" t="s">
        <v>687</v>
      </c>
      <c r="P15" s="88" t="s">
        <v>688</v>
      </c>
      <c r="Q15" s="88"/>
      <c r="R15" s="307" t="s">
        <v>972</v>
      </c>
      <c r="S15" s="308" t="s">
        <v>975</v>
      </c>
      <c r="T15" s="291" t="s">
        <v>680</v>
      </c>
      <c r="U15" s="295" t="s">
        <v>673</v>
      </c>
      <c r="V15" s="16"/>
      <c r="W15" s="15"/>
      <c r="X15" s="89"/>
      <c r="Y15" s="71" t="s">
        <v>680</v>
      </c>
      <c r="Z15" s="71" t="s">
        <v>681</v>
      </c>
      <c r="AA15" s="71" t="s">
        <v>690</v>
      </c>
      <c r="AB15" s="71" t="s">
        <v>691</v>
      </c>
      <c r="AC15" s="71" t="s">
        <v>682</v>
      </c>
      <c r="AD15" s="71"/>
      <c r="AE15" s="248" t="s">
        <v>680</v>
      </c>
      <c r="AF15" s="74"/>
      <c r="AG15" s="90"/>
      <c r="AH15" s="74"/>
      <c r="AI15" s="74"/>
      <c r="AJ15" s="74"/>
      <c r="AK15" s="315"/>
      <c r="AL15" s="316"/>
      <c r="AM15" s="74"/>
      <c r="AO15" s="264" t="s">
        <v>1615</v>
      </c>
      <c r="BA15" s="75">
        <f t="shared" si="0"/>
        <v>66</v>
      </c>
      <c r="BB15" s="75">
        <f t="shared" si="1"/>
        <v>3</v>
      </c>
      <c r="BC15" s="245" t="str">
        <f t="shared" si="2"/>
        <v>ＨＨＨ</v>
      </c>
      <c r="BD15" s="19"/>
    </row>
    <row r="16" spans="1:56" ht="94.5" x14ac:dyDescent="0.4">
      <c r="A16" s="76" t="s">
        <v>762</v>
      </c>
      <c r="B16" s="390"/>
      <c r="C16" s="76" t="s">
        <v>783</v>
      </c>
      <c r="D16" s="391"/>
      <c r="E16" s="76" t="s">
        <v>793</v>
      </c>
      <c r="F16" s="391"/>
      <c r="G16" s="77" t="s">
        <v>852</v>
      </c>
      <c r="H16" s="353"/>
      <c r="I16" s="78">
        <v>1</v>
      </c>
      <c r="J16" s="277" t="s">
        <v>451</v>
      </c>
      <c r="K16" s="86"/>
      <c r="L16" s="86"/>
      <c r="M16" s="94" t="s">
        <v>7</v>
      </c>
      <c r="N16" s="95" t="s">
        <v>680</v>
      </c>
      <c r="O16" s="95" t="s">
        <v>687</v>
      </c>
      <c r="P16" s="95" t="s">
        <v>688</v>
      </c>
      <c r="Q16" s="95"/>
      <c r="R16" s="307" t="s">
        <v>972</v>
      </c>
      <c r="S16" s="308" t="s">
        <v>976</v>
      </c>
      <c r="T16" s="291" t="s">
        <v>680</v>
      </c>
      <c r="U16" s="296" t="s">
        <v>673</v>
      </c>
      <c r="V16" s="16"/>
      <c r="W16" s="15"/>
      <c r="X16" s="97"/>
      <c r="Y16" s="98" t="s">
        <v>680</v>
      </c>
      <c r="Z16" s="98" t="s">
        <v>681</v>
      </c>
      <c r="AA16" s="71" t="s">
        <v>690</v>
      </c>
      <c r="AB16" s="71" t="s">
        <v>691</v>
      </c>
      <c r="AC16" s="98" t="s">
        <v>682</v>
      </c>
      <c r="AD16" s="98"/>
      <c r="AE16" s="248" t="s">
        <v>680</v>
      </c>
      <c r="AF16" s="74"/>
      <c r="AG16" s="90"/>
      <c r="AH16" s="74"/>
      <c r="AI16" s="74"/>
      <c r="AJ16" s="74"/>
      <c r="AK16" s="315"/>
      <c r="AL16" s="316"/>
      <c r="AM16" s="74"/>
      <c r="AO16" s="264" t="s">
        <v>1616</v>
      </c>
      <c r="BA16" s="75">
        <f t="shared" si="0"/>
        <v>54</v>
      </c>
      <c r="BB16" s="75">
        <f t="shared" si="1"/>
        <v>2</v>
      </c>
      <c r="BC16" s="245" t="str">
        <f t="shared" si="2"/>
        <v>ＨＨ</v>
      </c>
      <c r="BD16" s="19"/>
    </row>
    <row r="17" spans="1:56" ht="42" x14ac:dyDescent="0.4">
      <c r="A17" s="76" t="s">
        <v>762</v>
      </c>
      <c r="B17" s="390"/>
      <c r="C17" s="76" t="s">
        <v>783</v>
      </c>
      <c r="D17" s="391"/>
      <c r="E17" s="76" t="s">
        <v>793</v>
      </c>
      <c r="F17" s="391"/>
      <c r="G17" s="77" t="s">
        <v>852</v>
      </c>
      <c r="H17" s="353"/>
      <c r="I17" s="78">
        <v>1</v>
      </c>
      <c r="J17" s="277" t="s">
        <v>452</v>
      </c>
      <c r="K17" s="80"/>
      <c r="L17" s="362" t="s">
        <v>8</v>
      </c>
      <c r="M17" s="363"/>
      <c r="N17" s="66"/>
      <c r="O17" s="66"/>
      <c r="P17" s="66"/>
      <c r="Q17" s="81"/>
      <c r="R17" s="305"/>
      <c r="S17" s="306"/>
      <c r="T17" s="290" t="s">
        <v>689</v>
      </c>
      <c r="U17" s="294" t="s">
        <v>689</v>
      </c>
      <c r="V17" s="69"/>
      <c r="W17" s="69"/>
      <c r="X17" s="82"/>
      <c r="Y17" s="83"/>
      <c r="Z17" s="83"/>
      <c r="AA17" s="83"/>
      <c r="AB17" s="83"/>
      <c r="AC17" s="83"/>
      <c r="AD17" s="84"/>
      <c r="AE17" s="247"/>
      <c r="AF17" s="69"/>
      <c r="AG17" s="72"/>
      <c r="AH17" s="69"/>
      <c r="AI17" s="69"/>
      <c r="AJ17" s="69"/>
      <c r="AK17" s="317"/>
      <c r="AL17" s="318"/>
      <c r="AM17" s="69"/>
      <c r="AO17" s="263"/>
      <c r="BA17" s="75">
        <f t="shared" si="0"/>
        <v>74</v>
      </c>
      <c r="BB17" s="75">
        <f t="shared" si="1"/>
        <v>3</v>
      </c>
      <c r="BC17" s="245" t="str">
        <f t="shared" si="2"/>
        <v>ＨＨＨ</v>
      </c>
      <c r="BD17" s="19"/>
    </row>
    <row r="18" spans="1:56" ht="94.5" x14ac:dyDescent="0.4">
      <c r="A18" s="76" t="s">
        <v>762</v>
      </c>
      <c r="B18" s="390"/>
      <c r="C18" s="76" t="s">
        <v>783</v>
      </c>
      <c r="D18" s="391"/>
      <c r="E18" s="76" t="s">
        <v>793</v>
      </c>
      <c r="F18" s="391"/>
      <c r="G18" s="77" t="s">
        <v>852</v>
      </c>
      <c r="H18" s="353"/>
      <c r="I18" s="78">
        <v>1</v>
      </c>
      <c r="J18" s="277" t="s">
        <v>453</v>
      </c>
      <c r="K18" s="86"/>
      <c r="L18" s="86"/>
      <c r="M18" s="99" t="s">
        <v>264</v>
      </c>
      <c r="N18" s="99" t="s">
        <v>680</v>
      </c>
      <c r="O18" s="99" t="s">
        <v>687</v>
      </c>
      <c r="P18" s="99" t="s">
        <v>688</v>
      </c>
      <c r="Q18" s="99"/>
      <c r="R18" s="307" t="s">
        <v>972</v>
      </c>
      <c r="S18" s="308" t="s">
        <v>977</v>
      </c>
      <c r="T18" s="291" t="s">
        <v>680</v>
      </c>
      <c r="U18" s="295" t="s">
        <v>673</v>
      </c>
      <c r="V18" s="16"/>
      <c r="W18" s="15"/>
      <c r="X18" s="97"/>
      <c r="Y18" s="97" t="s">
        <v>680</v>
      </c>
      <c r="Z18" s="97" t="s">
        <v>681</v>
      </c>
      <c r="AA18" s="71" t="s">
        <v>690</v>
      </c>
      <c r="AB18" s="71" t="s">
        <v>691</v>
      </c>
      <c r="AC18" s="97" t="s">
        <v>682</v>
      </c>
      <c r="AD18" s="97"/>
      <c r="AE18" s="248" t="s">
        <v>680</v>
      </c>
      <c r="AF18" s="74"/>
      <c r="AG18" s="90"/>
      <c r="AH18" s="74"/>
      <c r="AI18" s="74"/>
      <c r="AJ18" s="74"/>
      <c r="AK18" s="315"/>
      <c r="AL18" s="316"/>
      <c r="AM18" s="74"/>
      <c r="AO18" s="264" t="s">
        <v>1617</v>
      </c>
      <c r="BA18" s="75">
        <f t="shared" si="0"/>
        <v>34</v>
      </c>
      <c r="BB18" s="75">
        <f t="shared" si="1"/>
        <v>2</v>
      </c>
      <c r="BC18" s="245" t="str">
        <f t="shared" si="2"/>
        <v>ＨＨ</v>
      </c>
      <c r="BD18" s="19"/>
    </row>
    <row r="19" spans="1:56" ht="78.75" x14ac:dyDescent="0.4">
      <c r="A19" s="76" t="s">
        <v>762</v>
      </c>
      <c r="B19" s="390"/>
      <c r="C19" s="76" t="s">
        <v>783</v>
      </c>
      <c r="D19" s="391"/>
      <c r="E19" s="76" t="s">
        <v>793</v>
      </c>
      <c r="F19" s="391"/>
      <c r="G19" s="77" t="s">
        <v>852</v>
      </c>
      <c r="H19" s="353"/>
      <c r="I19" s="78">
        <v>1</v>
      </c>
      <c r="J19" s="277" t="s">
        <v>454</v>
      </c>
      <c r="K19" s="86"/>
      <c r="L19" s="86"/>
      <c r="M19" s="99" t="s">
        <v>265</v>
      </c>
      <c r="N19" s="99" t="s">
        <v>680</v>
      </c>
      <c r="O19" s="99" t="s">
        <v>687</v>
      </c>
      <c r="P19" s="99" t="s">
        <v>688</v>
      </c>
      <c r="Q19" s="99"/>
      <c r="R19" s="307" t="s">
        <v>972</v>
      </c>
      <c r="S19" s="308" t="s">
        <v>978</v>
      </c>
      <c r="T19" s="291" t="s">
        <v>680</v>
      </c>
      <c r="U19" s="295" t="s">
        <v>673</v>
      </c>
      <c r="V19" s="16"/>
      <c r="W19" s="15"/>
      <c r="X19" s="97"/>
      <c r="Y19" s="97" t="s">
        <v>680</v>
      </c>
      <c r="Z19" s="97" t="s">
        <v>681</v>
      </c>
      <c r="AA19" s="71" t="s">
        <v>690</v>
      </c>
      <c r="AB19" s="71" t="s">
        <v>691</v>
      </c>
      <c r="AC19" s="97" t="s">
        <v>682</v>
      </c>
      <c r="AD19" s="97"/>
      <c r="AE19" s="248" t="s">
        <v>680</v>
      </c>
      <c r="AF19" s="74"/>
      <c r="AG19" s="90"/>
      <c r="AH19" s="74"/>
      <c r="AI19" s="74"/>
      <c r="AJ19" s="74"/>
      <c r="AK19" s="315"/>
      <c r="AL19" s="316"/>
      <c r="AM19" s="74"/>
      <c r="AO19" s="264" t="s">
        <v>1618</v>
      </c>
      <c r="BA19" s="75">
        <f t="shared" si="0"/>
        <v>26</v>
      </c>
      <c r="BB19" s="75">
        <f t="shared" si="1"/>
        <v>2</v>
      </c>
      <c r="BC19" s="245" t="str">
        <f t="shared" si="2"/>
        <v>ＨＨ</v>
      </c>
      <c r="BD19" s="19"/>
    </row>
    <row r="20" spans="1:56" ht="94.5" x14ac:dyDescent="0.4">
      <c r="A20" s="76" t="s">
        <v>762</v>
      </c>
      <c r="B20" s="390"/>
      <c r="C20" s="76" t="s">
        <v>783</v>
      </c>
      <c r="D20" s="391"/>
      <c r="E20" s="76" t="s">
        <v>793</v>
      </c>
      <c r="F20" s="391"/>
      <c r="G20" s="77" t="s">
        <v>852</v>
      </c>
      <c r="H20" s="353"/>
      <c r="I20" s="78">
        <v>1</v>
      </c>
      <c r="J20" s="277" t="s">
        <v>455</v>
      </c>
      <c r="K20" s="86"/>
      <c r="L20" s="86"/>
      <c r="M20" s="99" t="s">
        <v>266</v>
      </c>
      <c r="N20" s="99" t="s">
        <v>680</v>
      </c>
      <c r="O20" s="99" t="s">
        <v>687</v>
      </c>
      <c r="P20" s="99" t="s">
        <v>688</v>
      </c>
      <c r="Q20" s="99"/>
      <c r="R20" s="307" t="s">
        <v>972</v>
      </c>
      <c r="S20" s="308" t="s">
        <v>979</v>
      </c>
      <c r="T20" s="291" t="s">
        <v>680</v>
      </c>
      <c r="U20" s="295" t="s">
        <v>673</v>
      </c>
      <c r="V20" s="16"/>
      <c r="W20" s="15"/>
      <c r="X20" s="97"/>
      <c r="Y20" s="97" t="s">
        <v>680</v>
      </c>
      <c r="Z20" s="97" t="s">
        <v>681</v>
      </c>
      <c r="AA20" s="71" t="s">
        <v>690</v>
      </c>
      <c r="AB20" s="71" t="s">
        <v>691</v>
      </c>
      <c r="AC20" s="97" t="s">
        <v>682</v>
      </c>
      <c r="AD20" s="97"/>
      <c r="AE20" s="248" t="s">
        <v>680</v>
      </c>
      <c r="AF20" s="74"/>
      <c r="AG20" s="90"/>
      <c r="AH20" s="74"/>
      <c r="AI20" s="74"/>
      <c r="AJ20" s="74"/>
      <c r="AK20" s="315"/>
      <c r="AL20" s="316"/>
      <c r="AM20" s="74"/>
      <c r="AO20" s="264" t="s">
        <v>1619</v>
      </c>
      <c r="BA20" s="75">
        <f t="shared" si="0"/>
        <v>76</v>
      </c>
      <c r="BB20" s="75">
        <f t="shared" si="1"/>
        <v>3</v>
      </c>
      <c r="BC20" s="245" t="str">
        <f t="shared" si="2"/>
        <v>ＨＨＨ</v>
      </c>
      <c r="BD20" s="19"/>
    </row>
    <row r="21" spans="1:56" ht="110.25" x14ac:dyDescent="0.4">
      <c r="A21" s="76" t="s">
        <v>762</v>
      </c>
      <c r="B21" s="390"/>
      <c r="C21" s="76" t="s">
        <v>783</v>
      </c>
      <c r="D21" s="391"/>
      <c r="E21" s="76" t="s">
        <v>793</v>
      </c>
      <c r="F21" s="391"/>
      <c r="G21" s="77" t="s">
        <v>852</v>
      </c>
      <c r="H21" s="353"/>
      <c r="I21" s="78">
        <v>1</v>
      </c>
      <c r="J21" s="277" t="s">
        <v>456</v>
      </c>
      <c r="K21" s="86"/>
      <c r="L21" s="385" t="s">
        <v>9</v>
      </c>
      <c r="M21" s="386"/>
      <c r="N21" s="100" t="s">
        <v>680</v>
      </c>
      <c r="O21" s="100" t="s">
        <v>687</v>
      </c>
      <c r="P21" s="100" t="s">
        <v>688</v>
      </c>
      <c r="Q21" s="100"/>
      <c r="R21" s="307" t="s">
        <v>972</v>
      </c>
      <c r="S21" s="308" t="s">
        <v>1585</v>
      </c>
      <c r="T21" s="291" t="s">
        <v>680</v>
      </c>
      <c r="U21" s="296" t="s">
        <v>673</v>
      </c>
      <c r="V21" s="16"/>
      <c r="W21" s="15"/>
      <c r="X21" s="6"/>
      <c r="Y21" s="6" t="s">
        <v>680</v>
      </c>
      <c r="Z21" s="6" t="s">
        <v>681</v>
      </c>
      <c r="AA21" s="71" t="s">
        <v>690</v>
      </c>
      <c r="AB21" s="71" t="s">
        <v>691</v>
      </c>
      <c r="AC21" s="6" t="s">
        <v>682</v>
      </c>
      <c r="AD21" s="6"/>
      <c r="AE21" s="248" t="s">
        <v>680</v>
      </c>
      <c r="AF21" s="74"/>
      <c r="AG21" s="90"/>
      <c r="AH21" s="74"/>
      <c r="AI21" s="74"/>
      <c r="AJ21" s="74"/>
      <c r="AK21" s="315"/>
      <c r="AL21" s="316"/>
      <c r="AM21" s="74"/>
      <c r="AO21" s="264" t="s">
        <v>1620</v>
      </c>
      <c r="BA21" s="75">
        <f t="shared" si="0"/>
        <v>147</v>
      </c>
      <c r="BB21" s="75">
        <f t="shared" si="1"/>
        <v>3</v>
      </c>
      <c r="BC21" s="245" t="str">
        <f t="shared" si="2"/>
        <v>ＨＨＨ</v>
      </c>
      <c r="BD21" s="19"/>
    </row>
    <row r="22" spans="1:56" ht="78.75" x14ac:dyDescent="0.4">
      <c r="A22" s="76" t="s">
        <v>762</v>
      </c>
      <c r="B22" s="390"/>
      <c r="C22" s="76" t="s">
        <v>783</v>
      </c>
      <c r="D22" s="391"/>
      <c r="E22" s="76" t="s">
        <v>793</v>
      </c>
      <c r="F22" s="391"/>
      <c r="G22" s="77" t="s">
        <v>852</v>
      </c>
      <c r="H22" s="353"/>
      <c r="I22" s="78">
        <v>1</v>
      </c>
      <c r="J22" s="277" t="s">
        <v>457</v>
      </c>
      <c r="K22" s="86"/>
      <c r="L22" s="385" t="s">
        <v>10</v>
      </c>
      <c r="M22" s="386"/>
      <c r="N22" s="100" t="s">
        <v>680</v>
      </c>
      <c r="O22" s="100" t="s">
        <v>687</v>
      </c>
      <c r="P22" s="100" t="s">
        <v>688</v>
      </c>
      <c r="Q22" s="100"/>
      <c r="R22" s="307" t="s">
        <v>972</v>
      </c>
      <c r="S22" s="308" t="s">
        <v>1586</v>
      </c>
      <c r="T22" s="291" t="s">
        <v>680</v>
      </c>
      <c r="U22" s="296" t="s">
        <v>673</v>
      </c>
      <c r="V22" s="16"/>
      <c r="W22" s="15"/>
      <c r="X22" s="6"/>
      <c r="Y22" s="6" t="s">
        <v>680</v>
      </c>
      <c r="Z22" s="6" t="s">
        <v>681</v>
      </c>
      <c r="AA22" s="71" t="s">
        <v>690</v>
      </c>
      <c r="AB22" s="71" t="s">
        <v>691</v>
      </c>
      <c r="AC22" s="6" t="s">
        <v>682</v>
      </c>
      <c r="AD22" s="6"/>
      <c r="AE22" s="248" t="s">
        <v>680</v>
      </c>
      <c r="AF22" s="74"/>
      <c r="AG22" s="90"/>
      <c r="AH22" s="74"/>
      <c r="AI22" s="74"/>
      <c r="AJ22" s="74"/>
      <c r="AK22" s="315"/>
      <c r="AL22" s="316"/>
      <c r="AM22" s="74"/>
      <c r="AO22" s="264" t="s">
        <v>1621</v>
      </c>
      <c r="BA22" s="75">
        <f t="shared" si="0"/>
        <v>151</v>
      </c>
      <c r="BB22" s="75">
        <f t="shared" si="1"/>
        <v>3</v>
      </c>
      <c r="BC22" s="245" t="str">
        <f t="shared" si="2"/>
        <v>ＨＨＨ</v>
      </c>
      <c r="BD22" s="19"/>
    </row>
    <row r="23" spans="1:56" ht="42" x14ac:dyDescent="0.4">
      <c r="A23" s="76" t="s">
        <v>762</v>
      </c>
      <c r="B23" s="390"/>
      <c r="C23" s="76" t="s">
        <v>783</v>
      </c>
      <c r="D23" s="391"/>
      <c r="E23" s="76" t="s">
        <v>793</v>
      </c>
      <c r="F23" s="391"/>
      <c r="G23" s="77" t="s">
        <v>852</v>
      </c>
      <c r="H23" s="353"/>
      <c r="I23" s="78">
        <v>1</v>
      </c>
      <c r="J23" s="278" t="s">
        <v>712</v>
      </c>
      <c r="K23" s="360" t="s">
        <v>11</v>
      </c>
      <c r="L23" s="361"/>
      <c r="M23" s="361"/>
      <c r="N23" s="100" t="s">
        <v>680</v>
      </c>
      <c r="O23" s="100" t="s">
        <v>683</v>
      </c>
      <c r="P23" s="100" t="s">
        <v>684</v>
      </c>
      <c r="Q23" s="100"/>
      <c r="R23" s="307" t="s">
        <v>972</v>
      </c>
      <c r="S23" s="308" t="s">
        <v>980</v>
      </c>
      <c r="T23" s="291" t="s">
        <v>680</v>
      </c>
      <c r="U23" s="294" t="s">
        <v>689</v>
      </c>
      <c r="V23" s="69"/>
      <c r="W23" s="69"/>
      <c r="X23" s="84"/>
      <c r="Y23" s="84"/>
      <c r="Z23" s="84"/>
      <c r="AA23" s="84"/>
      <c r="AB23" s="83"/>
      <c r="AC23" s="84"/>
      <c r="AD23" s="84"/>
      <c r="AE23" s="247"/>
      <c r="AF23" s="69"/>
      <c r="AG23" s="72"/>
      <c r="AH23" s="69"/>
      <c r="AI23" s="69"/>
      <c r="AJ23" s="69"/>
      <c r="AK23" s="317"/>
      <c r="AL23" s="318"/>
      <c r="AM23" s="69"/>
      <c r="AO23" s="263"/>
      <c r="BA23" s="75">
        <f t="shared" si="0"/>
        <v>163</v>
      </c>
      <c r="BB23" s="75">
        <f t="shared" si="1"/>
        <v>3</v>
      </c>
      <c r="BC23" s="245" t="str">
        <f t="shared" si="2"/>
        <v>ＨＨＨ</v>
      </c>
      <c r="BD23" s="19"/>
    </row>
    <row r="24" spans="1:56" ht="109.5" x14ac:dyDescent="0.4">
      <c r="A24" s="76" t="s">
        <v>762</v>
      </c>
      <c r="B24" s="390"/>
      <c r="C24" s="76" t="s">
        <v>783</v>
      </c>
      <c r="D24" s="391"/>
      <c r="E24" s="76" t="s">
        <v>793</v>
      </c>
      <c r="F24" s="391"/>
      <c r="G24" s="77" t="s">
        <v>852</v>
      </c>
      <c r="H24" s="353"/>
      <c r="I24" s="78">
        <v>1</v>
      </c>
      <c r="J24" s="277" t="s">
        <v>458</v>
      </c>
      <c r="K24" s="102"/>
      <c r="L24" s="402" t="s">
        <v>957</v>
      </c>
      <c r="M24" s="403"/>
      <c r="N24" s="91" t="s">
        <v>680</v>
      </c>
      <c r="O24" s="91" t="s">
        <v>687</v>
      </c>
      <c r="P24" s="91" t="s">
        <v>688</v>
      </c>
      <c r="Q24" s="91"/>
      <c r="R24" s="307" t="s">
        <v>972</v>
      </c>
      <c r="S24" s="308" t="s">
        <v>1563</v>
      </c>
      <c r="T24" s="291" t="s">
        <v>680</v>
      </c>
      <c r="U24" s="295" t="s">
        <v>673</v>
      </c>
      <c r="V24" s="16"/>
      <c r="W24" s="15"/>
      <c r="X24" s="6"/>
      <c r="Y24" s="103" t="s">
        <v>680</v>
      </c>
      <c r="Z24" s="103" t="s">
        <v>681</v>
      </c>
      <c r="AA24" s="71" t="s">
        <v>690</v>
      </c>
      <c r="AB24" s="71" t="s">
        <v>691</v>
      </c>
      <c r="AC24" s="103" t="s">
        <v>682</v>
      </c>
      <c r="AD24" s="103" t="s">
        <v>684</v>
      </c>
      <c r="AE24" s="248" t="s">
        <v>680</v>
      </c>
      <c r="AF24" s="74"/>
      <c r="AG24" s="90"/>
      <c r="AH24" s="74"/>
      <c r="AI24" s="74"/>
      <c r="AJ24" s="74"/>
      <c r="AK24" s="315"/>
      <c r="AL24" s="316"/>
      <c r="AM24" s="74"/>
      <c r="AO24" s="264" t="s">
        <v>1622</v>
      </c>
      <c r="BA24" s="75">
        <f t="shared" si="0"/>
        <v>416</v>
      </c>
      <c r="BB24" s="75">
        <f t="shared" si="1"/>
        <v>8</v>
      </c>
      <c r="BC24" s="245" t="str">
        <f t="shared" si="2"/>
        <v>ＨＨＨＨＨＨＨＨ</v>
      </c>
      <c r="BD24" s="19"/>
    </row>
    <row r="25" spans="1:56" ht="110.25" x14ac:dyDescent="0.4">
      <c r="A25" s="76" t="s">
        <v>762</v>
      </c>
      <c r="B25" s="390"/>
      <c r="C25" s="76" t="s">
        <v>783</v>
      </c>
      <c r="D25" s="391"/>
      <c r="E25" s="76" t="s">
        <v>793</v>
      </c>
      <c r="F25" s="391"/>
      <c r="G25" s="77" t="s">
        <v>852</v>
      </c>
      <c r="H25" s="353"/>
      <c r="I25" s="78">
        <v>1</v>
      </c>
      <c r="J25" s="277" t="s">
        <v>459</v>
      </c>
      <c r="K25" s="102"/>
      <c r="L25" s="402" t="s">
        <v>12</v>
      </c>
      <c r="M25" s="403"/>
      <c r="N25" s="91" t="s">
        <v>680</v>
      </c>
      <c r="O25" s="91" t="s">
        <v>687</v>
      </c>
      <c r="P25" s="91" t="s">
        <v>688</v>
      </c>
      <c r="Q25" s="91"/>
      <c r="R25" s="307" t="s">
        <v>972</v>
      </c>
      <c r="S25" s="308" t="s">
        <v>981</v>
      </c>
      <c r="T25" s="291" t="s">
        <v>680</v>
      </c>
      <c r="U25" s="295" t="s">
        <v>673</v>
      </c>
      <c r="V25" s="16"/>
      <c r="W25" s="15"/>
      <c r="X25" s="6"/>
      <c r="Y25" s="103" t="s">
        <v>680</v>
      </c>
      <c r="Z25" s="103" t="s">
        <v>681</v>
      </c>
      <c r="AA25" s="71" t="s">
        <v>690</v>
      </c>
      <c r="AB25" s="71" t="s">
        <v>691</v>
      </c>
      <c r="AC25" s="103" t="s">
        <v>682</v>
      </c>
      <c r="AD25" s="103" t="s">
        <v>684</v>
      </c>
      <c r="AE25" s="248" t="s">
        <v>680</v>
      </c>
      <c r="AF25" s="74"/>
      <c r="AG25" s="90"/>
      <c r="AH25" s="74"/>
      <c r="AI25" s="74"/>
      <c r="AJ25" s="74"/>
      <c r="AK25" s="315"/>
      <c r="AL25" s="316"/>
      <c r="AM25" s="74"/>
      <c r="AO25" s="264" t="s">
        <v>1623</v>
      </c>
      <c r="BA25" s="75">
        <f t="shared" si="0"/>
        <v>114</v>
      </c>
      <c r="BB25" s="75">
        <f t="shared" si="1"/>
        <v>3</v>
      </c>
      <c r="BC25" s="245" t="str">
        <f t="shared" si="2"/>
        <v>ＨＨＨ</v>
      </c>
      <c r="BD25" s="19"/>
    </row>
    <row r="26" spans="1:56" ht="82.5" x14ac:dyDescent="0.4">
      <c r="A26" s="76" t="s">
        <v>762</v>
      </c>
      <c r="B26" s="390"/>
      <c r="C26" s="76" t="s">
        <v>783</v>
      </c>
      <c r="D26" s="391"/>
      <c r="E26" s="76" t="s">
        <v>793</v>
      </c>
      <c r="F26" s="391"/>
      <c r="G26" s="77" t="s">
        <v>852</v>
      </c>
      <c r="H26" s="353"/>
      <c r="I26" s="78">
        <v>1</v>
      </c>
      <c r="J26" s="277" t="s">
        <v>460</v>
      </c>
      <c r="K26" s="102"/>
      <c r="L26" s="402" t="s">
        <v>678</v>
      </c>
      <c r="M26" s="403"/>
      <c r="N26" s="91" t="s">
        <v>680</v>
      </c>
      <c r="O26" s="91" t="s">
        <v>687</v>
      </c>
      <c r="P26" s="91" t="s">
        <v>688</v>
      </c>
      <c r="Q26" s="91"/>
      <c r="R26" s="307" t="s">
        <v>972</v>
      </c>
      <c r="S26" s="308" t="s">
        <v>982</v>
      </c>
      <c r="T26" s="291" t="s">
        <v>680</v>
      </c>
      <c r="U26" s="295" t="s">
        <v>673</v>
      </c>
      <c r="V26" s="16"/>
      <c r="W26" s="15"/>
      <c r="X26" s="6"/>
      <c r="Y26" s="103" t="s">
        <v>680</v>
      </c>
      <c r="Z26" s="103" t="s">
        <v>681</v>
      </c>
      <c r="AA26" s="71" t="s">
        <v>690</v>
      </c>
      <c r="AB26" s="71" t="s">
        <v>691</v>
      </c>
      <c r="AC26" s="103" t="s">
        <v>682</v>
      </c>
      <c r="AD26" s="103" t="s">
        <v>684</v>
      </c>
      <c r="AE26" s="248" t="s">
        <v>680</v>
      </c>
      <c r="AF26" s="74"/>
      <c r="AG26" s="90"/>
      <c r="AH26" s="74"/>
      <c r="AI26" s="74"/>
      <c r="AJ26" s="74"/>
      <c r="AK26" s="315"/>
      <c r="AL26" s="316"/>
      <c r="AM26" s="74"/>
      <c r="AO26" s="264" t="s">
        <v>1624</v>
      </c>
      <c r="BA26" s="75">
        <f t="shared" si="0"/>
        <v>325</v>
      </c>
      <c r="BB26" s="75">
        <f t="shared" si="1"/>
        <v>6</v>
      </c>
      <c r="BC26" s="245" t="str">
        <f t="shared" si="2"/>
        <v>ＨＨＨＨＨＨ</v>
      </c>
      <c r="BD26" s="19"/>
    </row>
    <row r="27" spans="1:56" ht="78.75" x14ac:dyDescent="0.4">
      <c r="A27" s="76" t="s">
        <v>762</v>
      </c>
      <c r="B27" s="390"/>
      <c r="C27" s="76" t="s">
        <v>783</v>
      </c>
      <c r="D27" s="391"/>
      <c r="E27" s="76" t="s">
        <v>793</v>
      </c>
      <c r="F27" s="391"/>
      <c r="G27" s="77" t="s">
        <v>852</v>
      </c>
      <c r="H27" s="353"/>
      <c r="I27" s="78">
        <v>1</v>
      </c>
      <c r="J27" s="277" t="s">
        <v>461</v>
      </c>
      <c r="K27" s="102"/>
      <c r="L27" s="402" t="s">
        <v>13</v>
      </c>
      <c r="M27" s="403"/>
      <c r="N27" s="91" t="s">
        <v>680</v>
      </c>
      <c r="O27" s="91" t="s">
        <v>687</v>
      </c>
      <c r="P27" s="91" t="s">
        <v>688</v>
      </c>
      <c r="Q27" s="91"/>
      <c r="R27" s="307" t="s">
        <v>972</v>
      </c>
      <c r="S27" s="308" t="s">
        <v>983</v>
      </c>
      <c r="T27" s="291" t="s">
        <v>680</v>
      </c>
      <c r="U27" s="295" t="s">
        <v>673</v>
      </c>
      <c r="V27" s="16"/>
      <c r="W27" s="15"/>
      <c r="X27" s="6"/>
      <c r="Y27" s="103" t="s">
        <v>680</v>
      </c>
      <c r="Z27" s="103" t="s">
        <v>681</v>
      </c>
      <c r="AA27" s="71" t="s">
        <v>690</v>
      </c>
      <c r="AB27" s="71" t="s">
        <v>691</v>
      </c>
      <c r="AC27" s="103" t="s">
        <v>682</v>
      </c>
      <c r="AD27" s="103" t="s">
        <v>684</v>
      </c>
      <c r="AE27" s="248" t="s">
        <v>680</v>
      </c>
      <c r="AF27" s="74"/>
      <c r="AG27" s="90"/>
      <c r="AH27" s="74"/>
      <c r="AI27" s="74"/>
      <c r="AJ27" s="74"/>
      <c r="AK27" s="315"/>
      <c r="AL27" s="316"/>
      <c r="AM27" s="74"/>
      <c r="AO27" s="264" t="s">
        <v>1625</v>
      </c>
      <c r="BA27" s="75">
        <f t="shared" si="0"/>
        <v>72</v>
      </c>
      <c r="BB27" s="75">
        <f t="shared" si="1"/>
        <v>3</v>
      </c>
      <c r="BC27" s="245" t="str">
        <f t="shared" si="2"/>
        <v>ＨＨＨ</v>
      </c>
      <c r="BD27" s="19"/>
    </row>
    <row r="28" spans="1:56" ht="94.5" x14ac:dyDescent="0.4">
      <c r="A28" s="76" t="s">
        <v>762</v>
      </c>
      <c r="B28" s="390"/>
      <c r="C28" s="76" t="s">
        <v>783</v>
      </c>
      <c r="D28" s="391"/>
      <c r="E28" s="76" t="s">
        <v>793</v>
      </c>
      <c r="F28" s="391"/>
      <c r="G28" s="77" t="s">
        <v>852</v>
      </c>
      <c r="H28" s="353"/>
      <c r="I28" s="104">
        <v>1</v>
      </c>
      <c r="J28" s="277" t="s">
        <v>462</v>
      </c>
      <c r="K28" s="102"/>
      <c r="L28" s="402" t="s">
        <v>14</v>
      </c>
      <c r="M28" s="403"/>
      <c r="N28" s="91" t="s">
        <v>680</v>
      </c>
      <c r="O28" s="91" t="s">
        <v>687</v>
      </c>
      <c r="P28" s="91" t="s">
        <v>688</v>
      </c>
      <c r="Q28" s="91"/>
      <c r="R28" s="307" t="s">
        <v>972</v>
      </c>
      <c r="S28" s="308" t="s">
        <v>1559</v>
      </c>
      <c r="T28" s="291" t="s">
        <v>680</v>
      </c>
      <c r="U28" s="295" t="s">
        <v>673</v>
      </c>
      <c r="V28" s="16"/>
      <c r="W28" s="15"/>
      <c r="X28" s="6"/>
      <c r="Y28" s="103" t="s">
        <v>680</v>
      </c>
      <c r="Z28" s="103" t="s">
        <v>681</v>
      </c>
      <c r="AA28" s="71" t="s">
        <v>690</v>
      </c>
      <c r="AB28" s="71" t="s">
        <v>691</v>
      </c>
      <c r="AC28" s="103" t="s">
        <v>682</v>
      </c>
      <c r="AD28" s="103" t="s">
        <v>684</v>
      </c>
      <c r="AE28" s="248" t="s">
        <v>680</v>
      </c>
      <c r="AF28" s="74"/>
      <c r="AG28" s="90"/>
      <c r="AH28" s="74"/>
      <c r="AI28" s="74"/>
      <c r="AJ28" s="74"/>
      <c r="AK28" s="315"/>
      <c r="AL28" s="316"/>
      <c r="AM28" s="74"/>
      <c r="AO28" s="264" t="s">
        <v>1626</v>
      </c>
      <c r="BA28" s="75">
        <f t="shared" si="0"/>
        <v>190</v>
      </c>
      <c r="BB28" s="75">
        <f t="shared" si="1"/>
        <v>4</v>
      </c>
      <c r="BC28" s="245" t="str">
        <f t="shared" si="2"/>
        <v>ＨＨＨＨ</v>
      </c>
      <c r="BD28" s="19"/>
    </row>
    <row r="29" spans="1:56" ht="110.25" x14ac:dyDescent="0.4">
      <c r="A29" s="76" t="s">
        <v>762</v>
      </c>
      <c r="B29" s="390"/>
      <c r="C29" s="76" t="s">
        <v>783</v>
      </c>
      <c r="D29" s="391"/>
      <c r="E29" s="76" t="s">
        <v>793</v>
      </c>
      <c r="F29" s="391"/>
      <c r="G29" s="77" t="s">
        <v>852</v>
      </c>
      <c r="H29" s="353"/>
      <c r="I29" s="114">
        <v>2</v>
      </c>
      <c r="J29" s="276" t="s">
        <v>446</v>
      </c>
      <c r="K29" s="337" t="s">
        <v>15</v>
      </c>
      <c r="L29" s="338"/>
      <c r="M29" s="338"/>
      <c r="N29" s="106" t="s">
        <v>680</v>
      </c>
      <c r="O29" s="106" t="s">
        <v>687</v>
      </c>
      <c r="P29" s="106" t="s">
        <v>688</v>
      </c>
      <c r="Q29" s="106"/>
      <c r="R29" s="307" t="s">
        <v>984</v>
      </c>
      <c r="S29" s="308" t="s">
        <v>985</v>
      </c>
      <c r="T29" s="291" t="s">
        <v>680</v>
      </c>
      <c r="U29" s="296" t="s">
        <v>660</v>
      </c>
      <c r="V29" s="16"/>
      <c r="W29" s="15"/>
      <c r="X29" s="107" t="str">
        <f t="shared" ref="X29:X36" si="3">AE29</f>
        <v>▼選択</v>
      </c>
      <c r="Y29" s="108" t="s">
        <v>680</v>
      </c>
      <c r="Z29" s="108" t="s">
        <v>681</v>
      </c>
      <c r="AA29" s="71" t="s">
        <v>690</v>
      </c>
      <c r="AB29" s="71" t="s">
        <v>691</v>
      </c>
      <c r="AC29" s="108" t="s">
        <v>682</v>
      </c>
      <c r="AD29" s="108"/>
      <c r="AE29" s="248" t="s">
        <v>680</v>
      </c>
      <c r="AF29" s="74"/>
      <c r="AG29" s="90"/>
      <c r="AH29" s="74"/>
      <c r="AI29" s="74"/>
      <c r="AJ29" s="74"/>
      <c r="AK29" s="315"/>
      <c r="AL29" s="316"/>
      <c r="AM29" s="74"/>
      <c r="AO29" s="264" t="s">
        <v>1627</v>
      </c>
      <c r="BA29" s="75">
        <f t="shared" si="0"/>
        <v>100</v>
      </c>
      <c r="BB29" s="75">
        <f t="shared" si="1"/>
        <v>3</v>
      </c>
      <c r="BC29" s="245" t="str">
        <f t="shared" si="2"/>
        <v>ＨＨＨ</v>
      </c>
      <c r="BD29" s="19"/>
    </row>
    <row r="30" spans="1:56" ht="94.5" x14ac:dyDescent="0.4">
      <c r="A30" s="76" t="s">
        <v>762</v>
      </c>
      <c r="B30" s="390"/>
      <c r="C30" s="76" t="s">
        <v>783</v>
      </c>
      <c r="D30" s="391"/>
      <c r="E30" s="76" t="s">
        <v>793</v>
      </c>
      <c r="F30" s="391"/>
      <c r="G30" s="77" t="s">
        <v>852</v>
      </c>
      <c r="H30" s="353"/>
      <c r="I30" s="64">
        <v>3</v>
      </c>
      <c r="J30" s="276" t="s">
        <v>446</v>
      </c>
      <c r="K30" s="337" t="s">
        <v>219</v>
      </c>
      <c r="L30" s="338"/>
      <c r="M30" s="338"/>
      <c r="N30" s="106" t="s">
        <v>680</v>
      </c>
      <c r="O30" s="106" t="s">
        <v>687</v>
      </c>
      <c r="P30" s="106" t="s">
        <v>688</v>
      </c>
      <c r="Q30" s="106"/>
      <c r="R30" s="307" t="s">
        <v>986</v>
      </c>
      <c r="S30" s="308" t="s">
        <v>987</v>
      </c>
      <c r="T30" s="291" t="s">
        <v>680</v>
      </c>
      <c r="U30" s="296" t="s">
        <v>661</v>
      </c>
      <c r="V30" s="16"/>
      <c r="W30" s="15"/>
      <c r="X30" s="107" t="str">
        <f t="shared" si="3"/>
        <v>▼選択</v>
      </c>
      <c r="Y30" s="108" t="s">
        <v>680</v>
      </c>
      <c r="Z30" s="108" t="s">
        <v>681</v>
      </c>
      <c r="AA30" s="71" t="s">
        <v>690</v>
      </c>
      <c r="AB30" s="71" t="s">
        <v>691</v>
      </c>
      <c r="AC30" s="108" t="s">
        <v>682</v>
      </c>
      <c r="AD30" s="108"/>
      <c r="AE30" s="248" t="s">
        <v>680</v>
      </c>
      <c r="AF30" s="74"/>
      <c r="AG30" s="90"/>
      <c r="AH30" s="74"/>
      <c r="AI30" s="74"/>
      <c r="AJ30" s="74"/>
      <c r="AK30" s="315"/>
      <c r="AL30" s="316"/>
      <c r="AM30" s="74"/>
      <c r="AO30" s="264" t="s">
        <v>1628</v>
      </c>
      <c r="BA30" s="75">
        <f t="shared" si="0"/>
        <v>105</v>
      </c>
      <c r="BB30" s="75">
        <f t="shared" si="1"/>
        <v>3</v>
      </c>
      <c r="BC30" s="245" t="str">
        <f t="shared" si="2"/>
        <v>ＨＨＨ</v>
      </c>
      <c r="BD30" s="19"/>
    </row>
    <row r="31" spans="1:56" ht="78.75" x14ac:dyDescent="0.4">
      <c r="A31" s="76" t="s">
        <v>762</v>
      </c>
      <c r="B31" s="390"/>
      <c r="C31" s="76" t="s">
        <v>783</v>
      </c>
      <c r="D31" s="391"/>
      <c r="E31" s="76" t="s">
        <v>793</v>
      </c>
      <c r="F31" s="391"/>
      <c r="G31" s="77" t="s">
        <v>852</v>
      </c>
      <c r="H31" s="353"/>
      <c r="I31" s="64">
        <v>4</v>
      </c>
      <c r="J31" s="276" t="s">
        <v>446</v>
      </c>
      <c r="K31" s="337" t="s">
        <v>214</v>
      </c>
      <c r="L31" s="338"/>
      <c r="M31" s="338"/>
      <c r="N31" s="106" t="s">
        <v>680</v>
      </c>
      <c r="O31" s="106" t="s">
        <v>687</v>
      </c>
      <c r="P31" s="106" t="s">
        <v>688</v>
      </c>
      <c r="Q31" s="106"/>
      <c r="R31" s="307" t="s">
        <v>1558</v>
      </c>
      <c r="S31" s="309" t="s">
        <v>989</v>
      </c>
      <c r="T31" s="291" t="s">
        <v>680</v>
      </c>
      <c r="U31" s="296" t="s">
        <v>677</v>
      </c>
      <c r="V31" s="16"/>
      <c r="W31" s="15"/>
      <c r="X31" s="107" t="str">
        <f t="shared" si="3"/>
        <v>▼選択</v>
      </c>
      <c r="Y31" s="108" t="s">
        <v>680</v>
      </c>
      <c r="Z31" s="108" t="s">
        <v>681</v>
      </c>
      <c r="AA31" s="71" t="s">
        <v>690</v>
      </c>
      <c r="AB31" s="71" t="s">
        <v>691</v>
      </c>
      <c r="AC31" s="108" t="s">
        <v>682</v>
      </c>
      <c r="AD31" s="108"/>
      <c r="AE31" s="248" t="s">
        <v>680</v>
      </c>
      <c r="AF31" s="74"/>
      <c r="AG31" s="90"/>
      <c r="AH31" s="74"/>
      <c r="AI31" s="74"/>
      <c r="AJ31" s="74"/>
      <c r="AK31" s="315"/>
      <c r="AL31" s="316"/>
      <c r="AM31" s="74"/>
      <c r="AO31" s="264" t="s">
        <v>1629</v>
      </c>
      <c r="BA31" s="75">
        <f t="shared" si="0"/>
        <v>110</v>
      </c>
      <c r="BB31" s="75">
        <f t="shared" si="1"/>
        <v>3</v>
      </c>
      <c r="BC31" s="245" t="str">
        <f t="shared" si="2"/>
        <v>ＨＨＨ</v>
      </c>
      <c r="BD31" s="19"/>
    </row>
    <row r="32" spans="1:56" ht="94.5" x14ac:dyDescent="0.4">
      <c r="A32" s="110" t="s">
        <v>762</v>
      </c>
      <c r="B32" s="364"/>
      <c r="C32" s="110" t="s">
        <v>783</v>
      </c>
      <c r="D32" s="365"/>
      <c r="E32" s="110" t="s">
        <v>793</v>
      </c>
      <c r="F32" s="365"/>
      <c r="G32" s="111" t="s">
        <v>852</v>
      </c>
      <c r="H32" s="354"/>
      <c r="I32" s="114">
        <v>5</v>
      </c>
      <c r="J32" s="279" t="s">
        <v>446</v>
      </c>
      <c r="K32" s="337" t="s">
        <v>16</v>
      </c>
      <c r="L32" s="338"/>
      <c r="M32" s="338"/>
      <c r="N32" s="106" t="s">
        <v>680</v>
      </c>
      <c r="O32" s="106" t="s">
        <v>687</v>
      </c>
      <c r="P32" s="106" t="s">
        <v>688</v>
      </c>
      <c r="Q32" s="106"/>
      <c r="R32" s="307" t="s">
        <v>1558</v>
      </c>
      <c r="S32" s="309" t="s">
        <v>989</v>
      </c>
      <c r="T32" s="291" t="s">
        <v>680</v>
      </c>
      <c r="U32" s="296" t="s">
        <v>674</v>
      </c>
      <c r="V32" s="15"/>
      <c r="W32" s="15"/>
      <c r="X32" s="107" t="str">
        <f t="shared" si="3"/>
        <v>▼選択</v>
      </c>
      <c r="Y32" s="108" t="s">
        <v>680</v>
      </c>
      <c r="Z32" s="108" t="s">
        <v>681</v>
      </c>
      <c r="AA32" s="71" t="s">
        <v>690</v>
      </c>
      <c r="AB32" s="71" t="s">
        <v>691</v>
      </c>
      <c r="AC32" s="108" t="s">
        <v>682</v>
      </c>
      <c r="AD32" s="108"/>
      <c r="AE32" s="248" t="s">
        <v>680</v>
      </c>
      <c r="AF32" s="74"/>
      <c r="AG32" s="90"/>
      <c r="AH32" s="74"/>
      <c r="AI32" s="74"/>
      <c r="AJ32" s="74"/>
      <c r="AK32" s="315"/>
      <c r="AL32" s="316"/>
      <c r="AM32" s="74"/>
      <c r="AO32" s="264" t="s">
        <v>1630</v>
      </c>
      <c r="BA32" s="75">
        <f t="shared" si="0"/>
        <v>48</v>
      </c>
      <c r="BB32" s="75">
        <f t="shared" si="1"/>
        <v>2</v>
      </c>
      <c r="BC32" s="245" t="str">
        <f t="shared" si="2"/>
        <v>ＨＨ</v>
      </c>
      <c r="BD32" s="19"/>
    </row>
    <row r="33" spans="1:56" ht="157.5" x14ac:dyDescent="0.4">
      <c r="A33" s="61" t="s">
        <v>761</v>
      </c>
      <c r="B33" s="340" t="s">
        <v>330</v>
      </c>
      <c r="C33" s="62" t="s">
        <v>770</v>
      </c>
      <c r="D33" s="343" t="s">
        <v>331</v>
      </c>
      <c r="E33" s="61" t="s">
        <v>794</v>
      </c>
      <c r="F33" s="343" t="s">
        <v>332</v>
      </c>
      <c r="G33" s="113" t="s">
        <v>854</v>
      </c>
      <c r="H33" s="347" t="s">
        <v>17</v>
      </c>
      <c r="I33" s="114">
        <v>6</v>
      </c>
      <c r="J33" s="276" t="s">
        <v>446</v>
      </c>
      <c r="K33" s="337" t="s">
        <v>18</v>
      </c>
      <c r="L33" s="338"/>
      <c r="M33" s="338"/>
      <c r="N33" s="106" t="s">
        <v>680</v>
      </c>
      <c r="O33" s="106" t="s">
        <v>687</v>
      </c>
      <c r="P33" s="106" t="s">
        <v>688</v>
      </c>
      <c r="Q33" s="106"/>
      <c r="R33" s="307" t="s">
        <v>990</v>
      </c>
      <c r="S33" s="308" t="s">
        <v>991</v>
      </c>
      <c r="T33" s="291" t="s">
        <v>680</v>
      </c>
      <c r="U33" s="296" t="s">
        <v>662</v>
      </c>
      <c r="V33" s="16"/>
      <c r="W33" s="15"/>
      <c r="X33" s="115" t="str">
        <f t="shared" si="3"/>
        <v>▼選択</v>
      </c>
      <c r="Y33" s="108" t="s">
        <v>680</v>
      </c>
      <c r="Z33" s="108" t="s">
        <v>681</v>
      </c>
      <c r="AA33" s="71" t="s">
        <v>690</v>
      </c>
      <c r="AB33" s="71" t="s">
        <v>691</v>
      </c>
      <c r="AC33" s="108" t="s">
        <v>682</v>
      </c>
      <c r="AD33" s="108"/>
      <c r="AE33" s="248" t="s">
        <v>680</v>
      </c>
      <c r="AF33" s="74"/>
      <c r="AG33" s="90"/>
      <c r="AH33" s="74"/>
      <c r="AI33" s="74"/>
      <c r="AJ33" s="74"/>
      <c r="AK33" s="315"/>
      <c r="AL33" s="316"/>
      <c r="AM33" s="74"/>
      <c r="AO33" s="264" t="s">
        <v>1631</v>
      </c>
      <c r="BA33" s="75">
        <f t="shared" si="0"/>
        <v>146</v>
      </c>
      <c r="BB33" s="75">
        <f t="shared" si="1"/>
        <v>3</v>
      </c>
      <c r="BC33" s="245" t="str">
        <f t="shared" si="2"/>
        <v>ＨＨＨ</v>
      </c>
      <c r="BD33" s="19"/>
    </row>
    <row r="34" spans="1:56" ht="126" x14ac:dyDescent="0.4">
      <c r="A34" s="76" t="s">
        <v>762</v>
      </c>
      <c r="B34" s="390"/>
      <c r="C34" s="76" t="s">
        <v>783</v>
      </c>
      <c r="D34" s="391"/>
      <c r="E34" s="76" t="s">
        <v>793</v>
      </c>
      <c r="F34" s="391"/>
      <c r="G34" s="116" t="s">
        <v>854</v>
      </c>
      <c r="H34" s="348"/>
      <c r="I34" s="64">
        <v>7</v>
      </c>
      <c r="J34" s="276" t="s">
        <v>446</v>
      </c>
      <c r="K34" s="337" t="s">
        <v>19</v>
      </c>
      <c r="L34" s="338"/>
      <c r="M34" s="338"/>
      <c r="N34" s="106" t="s">
        <v>680</v>
      </c>
      <c r="O34" s="106" t="s">
        <v>687</v>
      </c>
      <c r="P34" s="106" t="s">
        <v>688</v>
      </c>
      <c r="Q34" s="106"/>
      <c r="R34" s="307" t="s">
        <v>992</v>
      </c>
      <c r="S34" s="308" t="s">
        <v>993</v>
      </c>
      <c r="T34" s="291" t="s">
        <v>680</v>
      </c>
      <c r="U34" s="296" t="s">
        <v>663</v>
      </c>
      <c r="V34" s="16"/>
      <c r="W34" s="15"/>
      <c r="X34" s="115" t="str">
        <f t="shared" si="3"/>
        <v>▼選択</v>
      </c>
      <c r="Y34" s="108" t="s">
        <v>680</v>
      </c>
      <c r="Z34" s="108" t="s">
        <v>681</v>
      </c>
      <c r="AA34" s="71" t="s">
        <v>690</v>
      </c>
      <c r="AB34" s="71" t="s">
        <v>691</v>
      </c>
      <c r="AC34" s="108" t="s">
        <v>682</v>
      </c>
      <c r="AD34" s="108"/>
      <c r="AE34" s="248" t="s">
        <v>680</v>
      </c>
      <c r="AF34" s="74"/>
      <c r="AG34" s="90"/>
      <c r="AH34" s="74"/>
      <c r="AI34" s="74"/>
      <c r="AJ34" s="74"/>
      <c r="AK34" s="315"/>
      <c r="AL34" s="316"/>
      <c r="AM34" s="74"/>
      <c r="AO34" s="264" t="s">
        <v>1632</v>
      </c>
      <c r="BA34" s="75">
        <f t="shared" si="0"/>
        <v>138</v>
      </c>
      <c r="BB34" s="75">
        <f t="shared" si="1"/>
        <v>3</v>
      </c>
      <c r="BC34" s="245" t="str">
        <f t="shared" si="2"/>
        <v>ＨＨＨ</v>
      </c>
      <c r="BD34" s="19"/>
    </row>
    <row r="35" spans="1:56" ht="94.5" x14ac:dyDescent="0.4">
      <c r="A35" s="76" t="s">
        <v>762</v>
      </c>
      <c r="B35" s="390"/>
      <c r="C35" s="76" t="s">
        <v>783</v>
      </c>
      <c r="D35" s="391"/>
      <c r="E35" s="76" t="s">
        <v>793</v>
      </c>
      <c r="F35" s="391"/>
      <c r="G35" s="116" t="s">
        <v>854</v>
      </c>
      <c r="H35" s="348"/>
      <c r="I35" s="114">
        <v>8</v>
      </c>
      <c r="J35" s="276" t="s">
        <v>446</v>
      </c>
      <c r="K35" s="337" t="s">
        <v>404</v>
      </c>
      <c r="L35" s="338"/>
      <c r="M35" s="338"/>
      <c r="N35" s="106" t="s">
        <v>680</v>
      </c>
      <c r="O35" s="106" t="s">
        <v>687</v>
      </c>
      <c r="P35" s="106" t="s">
        <v>688</v>
      </c>
      <c r="Q35" s="106"/>
      <c r="R35" s="307" t="s">
        <v>994</v>
      </c>
      <c r="S35" s="308" t="s">
        <v>995</v>
      </c>
      <c r="T35" s="291" t="s">
        <v>680</v>
      </c>
      <c r="U35" s="296" t="s">
        <v>663</v>
      </c>
      <c r="V35" s="16"/>
      <c r="W35" s="15"/>
      <c r="X35" s="115" t="str">
        <f t="shared" si="3"/>
        <v>▼選択</v>
      </c>
      <c r="Y35" s="108" t="s">
        <v>680</v>
      </c>
      <c r="Z35" s="108" t="s">
        <v>681</v>
      </c>
      <c r="AA35" s="71" t="s">
        <v>690</v>
      </c>
      <c r="AB35" s="71" t="s">
        <v>691</v>
      </c>
      <c r="AC35" s="108" t="s">
        <v>682</v>
      </c>
      <c r="AD35" s="108"/>
      <c r="AE35" s="248" t="s">
        <v>680</v>
      </c>
      <c r="AF35" s="74"/>
      <c r="AG35" s="90"/>
      <c r="AH35" s="74"/>
      <c r="AI35" s="74"/>
      <c r="AJ35" s="74"/>
      <c r="AK35" s="315"/>
      <c r="AL35" s="316"/>
      <c r="AM35" s="74"/>
      <c r="AO35" s="264" t="s">
        <v>1633</v>
      </c>
      <c r="BA35" s="75">
        <f t="shared" si="0"/>
        <v>80</v>
      </c>
      <c r="BB35" s="75">
        <f t="shared" si="1"/>
        <v>3</v>
      </c>
      <c r="BC35" s="245" t="str">
        <f t="shared" si="2"/>
        <v>ＨＨＨ</v>
      </c>
      <c r="BD35" s="19"/>
    </row>
    <row r="36" spans="1:56" ht="47.25" x14ac:dyDescent="0.4">
      <c r="A36" s="76" t="s">
        <v>762</v>
      </c>
      <c r="B36" s="390"/>
      <c r="C36" s="76" t="s">
        <v>783</v>
      </c>
      <c r="D36" s="391"/>
      <c r="E36" s="76" t="s">
        <v>793</v>
      </c>
      <c r="F36" s="391"/>
      <c r="G36" s="116" t="s">
        <v>854</v>
      </c>
      <c r="H36" s="348"/>
      <c r="I36" s="114">
        <v>9</v>
      </c>
      <c r="J36" s="279" t="s">
        <v>446</v>
      </c>
      <c r="K36" s="337" t="s">
        <v>20</v>
      </c>
      <c r="L36" s="338"/>
      <c r="M36" s="338"/>
      <c r="N36" s="106" t="s">
        <v>680</v>
      </c>
      <c r="O36" s="106" t="s">
        <v>687</v>
      </c>
      <c r="P36" s="106" t="s">
        <v>688</v>
      </c>
      <c r="Q36" s="106"/>
      <c r="R36" s="307" t="s">
        <v>996</v>
      </c>
      <c r="S36" s="308" t="s">
        <v>997</v>
      </c>
      <c r="T36" s="291" t="s">
        <v>680</v>
      </c>
      <c r="U36" s="296" t="s">
        <v>675</v>
      </c>
      <c r="V36" s="16"/>
      <c r="W36" s="15"/>
      <c r="X36" s="115" t="str">
        <f t="shared" si="3"/>
        <v>▼選択</v>
      </c>
      <c r="Y36" s="108" t="s">
        <v>680</v>
      </c>
      <c r="Z36" s="108" t="s">
        <v>681</v>
      </c>
      <c r="AA36" s="71" t="s">
        <v>690</v>
      </c>
      <c r="AB36" s="71" t="s">
        <v>691</v>
      </c>
      <c r="AC36" s="108" t="s">
        <v>682</v>
      </c>
      <c r="AD36" s="108"/>
      <c r="AE36" s="248" t="s">
        <v>680</v>
      </c>
      <c r="AF36" s="74"/>
      <c r="AG36" s="90"/>
      <c r="AH36" s="74"/>
      <c r="AI36" s="74"/>
      <c r="AJ36" s="74"/>
      <c r="AK36" s="315"/>
      <c r="AL36" s="316"/>
      <c r="AM36" s="74"/>
      <c r="AO36" s="264" t="s">
        <v>1634</v>
      </c>
      <c r="BA36" s="75">
        <f t="shared" si="0"/>
        <v>108</v>
      </c>
      <c r="BB36" s="75">
        <f t="shared" si="1"/>
        <v>3</v>
      </c>
      <c r="BC36" s="245" t="str">
        <f t="shared" si="2"/>
        <v>ＨＨＨ</v>
      </c>
      <c r="BD36" s="19"/>
    </row>
    <row r="37" spans="1:56" ht="55.5" x14ac:dyDescent="0.4">
      <c r="A37" s="110" t="s">
        <v>762</v>
      </c>
      <c r="B37" s="364"/>
      <c r="C37" s="110" t="s">
        <v>783</v>
      </c>
      <c r="D37" s="365"/>
      <c r="E37" s="110" t="s">
        <v>793</v>
      </c>
      <c r="F37" s="365"/>
      <c r="G37" s="117" t="s">
        <v>854</v>
      </c>
      <c r="H37" s="349"/>
      <c r="I37" s="118" t="s">
        <v>713</v>
      </c>
      <c r="J37" s="279"/>
      <c r="K37" s="355" t="s">
        <v>702</v>
      </c>
      <c r="L37" s="356"/>
      <c r="M37" s="357"/>
      <c r="N37" s="106" t="s">
        <v>680</v>
      </c>
      <c r="O37" s="106" t="s">
        <v>687</v>
      </c>
      <c r="P37" s="106" t="s">
        <v>688</v>
      </c>
      <c r="Q37" s="106"/>
      <c r="R37" s="307" t="s">
        <v>998</v>
      </c>
      <c r="S37" s="308" t="s">
        <v>999</v>
      </c>
      <c r="T37" s="291" t="s">
        <v>680</v>
      </c>
      <c r="U37" s="294" t="s">
        <v>689</v>
      </c>
      <c r="V37" s="16"/>
      <c r="W37" s="15"/>
      <c r="X37" s="6"/>
      <c r="Y37" s="6" t="s">
        <v>680</v>
      </c>
      <c r="Z37" s="6" t="s">
        <v>681</v>
      </c>
      <c r="AA37" s="71" t="s">
        <v>690</v>
      </c>
      <c r="AB37" s="71" t="s">
        <v>691</v>
      </c>
      <c r="AC37" s="6" t="s">
        <v>682</v>
      </c>
      <c r="AD37" s="6"/>
      <c r="AE37" s="248" t="s">
        <v>680</v>
      </c>
      <c r="AF37" s="74"/>
      <c r="AG37" s="90"/>
      <c r="AH37" s="74"/>
      <c r="AI37" s="74"/>
      <c r="AJ37" s="74"/>
      <c r="AK37" s="315"/>
      <c r="AL37" s="316"/>
      <c r="AM37" s="74"/>
      <c r="AO37" s="265"/>
      <c r="BA37" s="75">
        <f t="shared" si="0"/>
        <v>194</v>
      </c>
      <c r="BB37" s="75">
        <f t="shared" si="1"/>
        <v>4</v>
      </c>
      <c r="BC37" s="245" t="str">
        <f t="shared" si="2"/>
        <v>ＨＨＨＨ</v>
      </c>
      <c r="BD37" s="19"/>
    </row>
    <row r="38" spans="1:56" ht="42" x14ac:dyDescent="0.4">
      <c r="A38" s="61" t="s">
        <v>761</v>
      </c>
      <c r="B38" s="340" t="s">
        <v>330</v>
      </c>
      <c r="C38" s="62" t="s">
        <v>770</v>
      </c>
      <c r="D38" s="343" t="s">
        <v>331</v>
      </c>
      <c r="E38" s="119" t="s">
        <v>795</v>
      </c>
      <c r="F38" s="343" t="s">
        <v>333</v>
      </c>
      <c r="G38" s="63" t="s">
        <v>852</v>
      </c>
      <c r="H38" s="352" t="s">
        <v>2</v>
      </c>
      <c r="I38" s="64">
        <v>10</v>
      </c>
      <c r="J38" s="276" t="s">
        <v>446</v>
      </c>
      <c r="K38" s="350" t="s">
        <v>252</v>
      </c>
      <c r="L38" s="338"/>
      <c r="M38" s="338"/>
      <c r="N38" s="120"/>
      <c r="O38" s="120"/>
      <c r="P38" s="120"/>
      <c r="Q38" s="120"/>
      <c r="R38" s="305"/>
      <c r="S38" s="306"/>
      <c r="T38" s="290" t="s">
        <v>689</v>
      </c>
      <c r="U38" s="294" t="s">
        <v>689</v>
      </c>
      <c r="V38" s="69"/>
      <c r="W38" s="69"/>
      <c r="X38" s="107" t="str">
        <f>AE38</f>
        <v>▼選択</v>
      </c>
      <c r="Y38" s="108" t="s">
        <v>680</v>
      </c>
      <c r="Z38" s="108" t="s">
        <v>681</v>
      </c>
      <c r="AA38" s="71" t="s">
        <v>690</v>
      </c>
      <c r="AB38" s="71" t="s">
        <v>691</v>
      </c>
      <c r="AC38" s="108" t="s">
        <v>682</v>
      </c>
      <c r="AD38" s="108"/>
      <c r="AE38" s="246" t="s">
        <v>680</v>
      </c>
      <c r="AF38" s="69"/>
      <c r="AG38" s="72"/>
      <c r="AH38" s="69"/>
      <c r="AI38" s="69"/>
      <c r="AJ38" s="69"/>
      <c r="AK38" s="315"/>
      <c r="AL38" s="316"/>
      <c r="AM38" s="74"/>
      <c r="AO38" s="263"/>
      <c r="BA38" s="75">
        <f t="shared" si="0"/>
        <v>93</v>
      </c>
      <c r="BB38" s="75">
        <f t="shared" si="1"/>
        <v>3</v>
      </c>
      <c r="BC38" s="245" t="str">
        <f t="shared" si="2"/>
        <v>ＨＨＨ</v>
      </c>
      <c r="BD38" s="19"/>
    </row>
    <row r="39" spans="1:56" ht="42" x14ac:dyDescent="0.4">
      <c r="A39" s="76" t="s">
        <v>762</v>
      </c>
      <c r="B39" s="390"/>
      <c r="C39" s="76" t="s">
        <v>783</v>
      </c>
      <c r="D39" s="391"/>
      <c r="E39" s="121" t="s">
        <v>834</v>
      </c>
      <c r="F39" s="391"/>
      <c r="G39" s="77" t="s">
        <v>852</v>
      </c>
      <c r="H39" s="353"/>
      <c r="I39" s="78">
        <v>10</v>
      </c>
      <c r="J39" s="277" t="s">
        <v>463</v>
      </c>
      <c r="K39" s="122"/>
      <c r="L39" s="362" t="s">
        <v>21</v>
      </c>
      <c r="M39" s="401"/>
      <c r="N39" s="120"/>
      <c r="O39" s="120"/>
      <c r="P39" s="120"/>
      <c r="Q39" s="120"/>
      <c r="R39" s="305"/>
      <c r="S39" s="306"/>
      <c r="T39" s="290" t="s">
        <v>689</v>
      </c>
      <c r="U39" s="294" t="s">
        <v>689</v>
      </c>
      <c r="V39" s="69"/>
      <c r="W39" s="69"/>
      <c r="X39" s="82"/>
      <c r="Y39" s="83"/>
      <c r="Z39" s="83"/>
      <c r="AA39" s="83"/>
      <c r="AB39" s="83"/>
      <c r="AC39" s="83"/>
      <c r="AD39" s="84"/>
      <c r="AE39" s="247"/>
      <c r="AF39" s="69"/>
      <c r="AG39" s="72"/>
      <c r="AH39" s="69"/>
      <c r="AI39" s="69"/>
      <c r="AJ39" s="69"/>
      <c r="AK39" s="317"/>
      <c r="AL39" s="318"/>
      <c r="AM39" s="69"/>
      <c r="AO39" s="263"/>
      <c r="BA39" s="75">
        <f t="shared" si="0"/>
        <v>72</v>
      </c>
      <c r="BB39" s="75">
        <f t="shared" si="1"/>
        <v>3</v>
      </c>
      <c r="BC39" s="245" t="str">
        <f t="shared" si="2"/>
        <v>ＨＨＨ</v>
      </c>
      <c r="BD39" s="19"/>
    </row>
    <row r="40" spans="1:56" ht="110.25" x14ac:dyDescent="0.4">
      <c r="A40" s="76" t="s">
        <v>762</v>
      </c>
      <c r="B40" s="390"/>
      <c r="C40" s="76" t="s">
        <v>783</v>
      </c>
      <c r="D40" s="391"/>
      <c r="E40" s="121" t="s">
        <v>834</v>
      </c>
      <c r="F40" s="391"/>
      <c r="G40" s="77" t="s">
        <v>852</v>
      </c>
      <c r="H40" s="353"/>
      <c r="I40" s="78">
        <v>10</v>
      </c>
      <c r="J40" s="277" t="s">
        <v>464</v>
      </c>
      <c r="K40" s="86"/>
      <c r="L40" s="123"/>
      <c r="M40" s="106" t="s">
        <v>22</v>
      </c>
      <c r="N40" s="106" t="s">
        <v>680</v>
      </c>
      <c r="O40" s="106" t="s">
        <v>687</v>
      </c>
      <c r="P40" s="106" t="s">
        <v>688</v>
      </c>
      <c r="Q40" s="106"/>
      <c r="R40" s="307" t="s">
        <v>1000</v>
      </c>
      <c r="S40" s="308" t="s">
        <v>1001</v>
      </c>
      <c r="T40" s="291" t="s">
        <v>680</v>
      </c>
      <c r="U40" s="296" t="s">
        <v>673</v>
      </c>
      <c r="V40" s="16"/>
      <c r="W40" s="15"/>
      <c r="X40" s="6"/>
      <c r="Y40" s="108" t="s">
        <v>680</v>
      </c>
      <c r="Z40" s="108" t="s">
        <v>681</v>
      </c>
      <c r="AA40" s="71" t="s">
        <v>690</v>
      </c>
      <c r="AB40" s="71" t="s">
        <v>691</v>
      </c>
      <c r="AC40" s="108" t="s">
        <v>682</v>
      </c>
      <c r="AD40" s="108"/>
      <c r="AE40" s="248" t="s">
        <v>680</v>
      </c>
      <c r="AF40" s="74"/>
      <c r="AG40" s="90"/>
      <c r="AH40" s="74"/>
      <c r="AI40" s="74"/>
      <c r="AJ40" s="74"/>
      <c r="AK40" s="315"/>
      <c r="AL40" s="316"/>
      <c r="AM40" s="74"/>
      <c r="AO40" s="264" t="s">
        <v>1635</v>
      </c>
      <c r="BA40" s="75">
        <f t="shared" si="0"/>
        <v>46</v>
      </c>
      <c r="BB40" s="75">
        <f t="shared" si="1"/>
        <v>2</v>
      </c>
      <c r="BC40" s="245" t="str">
        <f t="shared" si="2"/>
        <v>ＨＨ</v>
      </c>
      <c r="BD40" s="19"/>
    </row>
    <row r="41" spans="1:56" ht="63" x14ac:dyDescent="0.4">
      <c r="A41" s="76" t="s">
        <v>762</v>
      </c>
      <c r="B41" s="390"/>
      <c r="C41" s="76" t="s">
        <v>783</v>
      </c>
      <c r="D41" s="391"/>
      <c r="E41" s="121" t="s">
        <v>834</v>
      </c>
      <c r="F41" s="391"/>
      <c r="G41" s="77" t="s">
        <v>852</v>
      </c>
      <c r="H41" s="353"/>
      <c r="I41" s="78">
        <v>10</v>
      </c>
      <c r="J41" s="277" t="s">
        <v>465</v>
      </c>
      <c r="K41" s="86"/>
      <c r="L41" s="123"/>
      <c r="M41" s="106" t="s">
        <v>23</v>
      </c>
      <c r="N41" s="106" t="s">
        <v>680</v>
      </c>
      <c r="O41" s="106" t="s">
        <v>687</v>
      </c>
      <c r="P41" s="106" t="s">
        <v>688</v>
      </c>
      <c r="Q41" s="106"/>
      <c r="R41" s="307" t="s">
        <v>1000</v>
      </c>
      <c r="S41" s="308" t="s">
        <v>1002</v>
      </c>
      <c r="T41" s="291" t="s">
        <v>680</v>
      </c>
      <c r="U41" s="296" t="s">
        <v>673</v>
      </c>
      <c r="V41" s="16"/>
      <c r="W41" s="15"/>
      <c r="X41" s="6"/>
      <c r="Y41" s="108" t="s">
        <v>680</v>
      </c>
      <c r="Z41" s="108" t="s">
        <v>681</v>
      </c>
      <c r="AA41" s="71" t="s">
        <v>690</v>
      </c>
      <c r="AB41" s="71" t="s">
        <v>691</v>
      </c>
      <c r="AC41" s="108" t="s">
        <v>682</v>
      </c>
      <c r="AD41" s="108"/>
      <c r="AE41" s="248" t="s">
        <v>680</v>
      </c>
      <c r="AF41" s="74"/>
      <c r="AG41" s="90"/>
      <c r="AH41" s="74"/>
      <c r="AI41" s="74"/>
      <c r="AJ41" s="74"/>
      <c r="AK41" s="315"/>
      <c r="AL41" s="316"/>
      <c r="AM41" s="74"/>
      <c r="AO41" s="264" t="s">
        <v>1636</v>
      </c>
      <c r="BA41" s="75">
        <f t="shared" si="0"/>
        <v>36</v>
      </c>
      <c r="BB41" s="75">
        <f t="shared" si="1"/>
        <v>2</v>
      </c>
      <c r="BC41" s="245" t="str">
        <f t="shared" si="2"/>
        <v>ＨＨ</v>
      </c>
      <c r="BD41" s="19"/>
    </row>
    <row r="42" spans="1:56" ht="78.75" x14ac:dyDescent="0.4">
      <c r="A42" s="76" t="s">
        <v>762</v>
      </c>
      <c r="B42" s="390"/>
      <c r="C42" s="76" t="s">
        <v>783</v>
      </c>
      <c r="D42" s="391"/>
      <c r="E42" s="121" t="s">
        <v>834</v>
      </c>
      <c r="F42" s="391"/>
      <c r="G42" s="77" t="s">
        <v>852</v>
      </c>
      <c r="H42" s="353"/>
      <c r="I42" s="78">
        <v>10</v>
      </c>
      <c r="J42" s="277" t="s">
        <v>466</v>
      </c>
      <c r="K42" s="86"/>
      <c r="L42" s="123"/>
      <c r="M42" s="106" t="s">
        <v>24</v>
      </c>
      <c r="N42" s="106" t="s">
        <v>680</v>
      </c>
      <c r="O42" s="106" t="s">
        <v>687</v>
      </c>
      <c r="P42" s="106" t="s">
        <v>688</v>
      </c>
      <c r="Q42" s="106"/>
      <c r="R42" s="307" t="s">
        <v>1000</v>
      </c>
      <c r="S42" s="308" t="s">
        <v>1003</v>
      </c>
      <c r="T42" s="291" t="s">
        <v>680</v>
      </c>
      <c r="U42" s="296" t="s">
        <v>673</v>
      </c>
      <c r="V42" s="16"/>
      <c r="W42" s="15"/>
      <c r="X42" s="6"/>
      <c r="Y42" s="108" t="s">
        <v>680</v>
      </c>
      <c r="Z42" s="108" t="s">
        <v>681</v>
      </c>
      <c r="AA42" s="71" t="s">
        <v>690</v>
      </c>
      <c r="AB42" s="71" t="s">
        <v>691</v>
      </c>
      <c r="AC42" s="108" t="s">
        <v>682</v>
      </c>
      <c r="AD42" s="108"/>
      <c r="AE42" s="248" t="s">
        <v>680</v>
      </c>
      <c r="AF42" s="74"/>
      <c r="AG42" s="90"/>
      <c r="AH42" s="74"/>
      <c r="AI42" s="74"/>
      <c r="AJ42" s="74"/>
      <c r="AK42" s="315"/>
      <c r="AL42" s="316"/>
      <c r="AM42" s="74"/>
      <c r="AO42" s="264" t="s">
        <v>1637</v>
      </c>
      <c r="BA42" s="75">
        <f t="shared" si="0"/>
        <v>56</v>
      </c>
      <c r="BB42" s="75">
        <f t="shared" si="1"/>
        <v>3</v>
      </c>
      <c r="BC42" s="245" t="str">
        <f t="shared" si="2"/>
        <v>ＨＨＨ</v>
      </c>
      <c r="BD42" s="19"/>
    </row>
    <row r="43" spans="1:56" ht="110.25" x14ac:dyDescent="0.4">
      <c r="A43" s="76" t="s">
        <v>762</v>
      </c>
      <c r="B43" s="390"/>
      <c r="C43" s="76" t="s">
        <v>783</v>
      </c>
      <c r="D43" s="391"/>
      <c r="E43" s="121" t="s">
        <v>834</v>
      </c>
      <c r="F43" s="391"/>
      <c r="G43" s="77" t="s">
        <v>852</v>
      </c>
      <c r="H43" s="353"/>
      <c r="I43" s="78">
        <v>10</v>
      </c>
      <c r="J43" s="277" t="s">
        <v>467</v>
      </c>
      <c r="K43" s="86"/>
      <c r="L43" s="123"/>
      <c r="M43" s="106" t="s">
        <v>25</v>
      </c>
      <c r="N43" s="106" t="s">
        <v>680</v>
      </c>
      <c r="O43" s="106" t="s">
        <v>687</v>
      </c>
      <c r="P43" s="106" t="s">
        <v>688</v>
      </c>
      <c r="Q43" s="106"/>
      <c r="R43" s="307" t="s">
        <v>1000</v>
      </c>
      <c r="S43" s="308" t="s">
        <v>1004</v>
      </c>
      <c r="T43" s="291" t="s">
        <v>680</v>
      </c>
      <c r="U43" s="296" t="s">
        <v>673</v>
      </c>
      <c r="V43" s="16"/>
      <c r="W43" s="15"/>
      <c r="X43" s="6"/>
      <c r="Y43" s="108" t="s">
        <v>680</v>
      </c>
      <c r="Z43" s="108" t="s">
        <v>681</v>
      </c>
      <c r="AA43" s="71" t="s">
        <v>690</v>
      </c>
      <c r="AB43" s="71" t="s">
        <v>691</v>
      </c>
      <c r="AC43" s="108" t="s">
        <v>682</v>
      </c>
      <c r="AD43" s="108"/>
      <c r="AE43" s="248" t="s">
        <v>680</v>
      </c>
      <c r="AF43" s="74"/>
      <c r="AG43" s="90"/>
      <c r="AH43" s="74"/>
      <c r="AI43" s="74"/>
      <c r="AJ43" s="74"/>
      <c r="AK43" s="315"/>
      <c r="AL43" s="316"/>
      <c r="AM43" s="74"/>
      <c r="AO43" s="264" t="s">
        <v>1638</v>
      </c>
      <c r="BA43" s="75">
        <f t="shared" si="0"/>
        <v>16</v>
      </c>
      <c r="BB43" s="75">
        <f t="shared" si="1"/>
        <v>2</v>
      </c>
      <c r="BC43" s="245" t="str">
        <f t="shared" si="2"/>
        <v>ＨＨ</v>
      </c>
      <c r="BD43" s="19"/>
    </row>
    <row r="44" spans="1:56" ht="126" x14ac:dyDescent="0.4">
      <c r="A44" s="76" t="s">
        <v>762</v>
      </c>
      <c r="B44" s="390"/>
      <c r="C44" s="76" t="s">
        <v>783</v>
      </c>
      <c r="D44" s="391"/>
      <c r="E44" s="121" t="s">
        <v>834</v>
      </c>
      <c r="F44" s="391"/>
      <c r="G44" s="77" t="s">
        <v>852</v>
      </c>
      <c r="H44" s="353"/>
      <c r="I44" s="78">
        <v>10</v>
      </c>
      <c r="J44" s="277" t="s">
        <v>468</v>
      </c>
      <c r="K44" s="86"/>
      <c r="L44" s="404" t="s">
        <v>253</v>
      </c>
      <c r="M44" s="405"/>
      <c r="N44" s="106" t="s">
        <v>680</v>
      </c>
      <c r="O44" s="106" t="s">
        <v>687</v>
      </c>
      <c r="P44" s="106" t="s">
        <v>688</v>
      </c>
      <c r="Q44" s="6"/>
      <c r="R44" s="307" t="s">
        <v>1000</v>
      </c>
      <c r="S44" s="308" t="s">
        <v>1005</v>
      </c>
      <c r="T44" s="291" t="s">
        <v>680</v>
      </c>
      <c r="U44" s="296" t="s">
        <v>673</v>
      </c>
      <c r="V44" s="16"/>
      <c r="W44" s="15"/>
      <c r="X44" s="6"/>
      <c r="Y44" s="108" t="s">
        <v>680</v>
      </c>
      <c r="Z44" s="108" t="s">
        <v>681</v>
      </c>
      <c r="AA44" s="71" t="s">
        <v>690</v>
      </c>
      <c r="AB44" s="71" t="s">
        <v>691</v>
      </c>
      <c r="AC44" s="108" t="s">
        <v>682</v>
      </c>
      <c r="AD44" s="6"/>
      <c r="AE44" s="248" t="s">
        <v>680</v>
      </c>
      <c r="AF44" s="74"/>
      <c r="AG44" s="90"/>
      <c r="AH44" s="74"/>
      <c r="AI44" s="74"/>
      <c r="AJ44" s="74"/>
      <c r="AK44" s="315"/>
      <c r="AL44" s="316"/>
      <c r="AM44" s="74"/>
      <c r="AO44" s="264" t="s">
        <v>1639</v>
      </c>
      <c r="BA44" s="75">
        <f t="shared" si="0"/>
        <v>251</v>
      </c>
      <c r="BB44" s="75">
        <f t="shared" si="1"/>
        <v>5</v>
      </c>
      <c r="BC44" s="245" t="str">
        <f t="shared" si="2"/>
        <v>ＨＨＨＨＨ</v>
      </c>
      <c r="BD44" s="19"/>
    </row>
    <row r="45" spans="1:56" ht="28.5" x14ac:dyDescent="0.4">
      <c r="A45" s="76" t="s">
        <v>762</v>
      </c>
      <c r="B45" s="390"/>
      <c r="C45" s="76" t="s">
        <v>783</v>
      </c>
      <c r="D45" s="391"/>
      <c r="E45" s="121" t="s">
        <v>834</v>
      </c>
      <c r="F45" s="391"/>
      <c r="G45" s="77" t="s">
        <v>852</v>
      </c>
      <c r="H45" s="353"/>
      <c r="I45" s="78">
        <v>10</v>
      </c>
      <c r="J45" s="277" t="s">
        <v>469</v>
      </c>
      <c r="K45" s="80"/>
      <c r="L45" s="362" t="s">
        <v>26</v>
      </c>
      <c r="M45" s="401"/>
      <c r="N45" s="120"/>
      <c r="O45" s="120"/>
      <c r="P45" s="120"/>
      <c r="Q45" s="120"/>
      <c r="R45" s="305"/>
      <c r="S45" s="306"/>
      <c r="T45" s="290" t="s">
        <v>689</v>
      </c>
      <c r="U45" s="294" t="s">
        <v>689</v>
      </c>
      <c r="V45" s="69"/>
      <c r="W45" s="69"/>
      <c r="X45" s="82"/>
      <c r="Y45" s="83"/>
      <c r="Z45" s="83"/>
      <c r="AA45" s="83"/>
      <c r="AB45" s="83"/>
      <c r="AC45" s="83"/>
      <c r="AD45" s="84"/>
      <c r="AE45" s="247"/>
      <c r="AF45" s="69"/>
      <c r="AG45" s="72"/>
      <c r="AH45" s="69"/>
      <c r="AI45" s="69"/>
      <c r="AJ45" s="69"/>
      <c r="AK45" s="317"/>
      <c r="AL45" s="318"/>
      <c r="AM45" s="69"/>
      <c r="AO45" s="263"/>
      <c r="BA45" s="75">
        <f t="shared" si="0"/>
        <v>54</v>
      </c>
      <c r="BB45" s="75">
        <f t="shared" si="1"/>
        <v>2</v>
      </c>
      <c r="BC45" s="245" t="str">
        <f t="shared" si="2"/>
        <v>ＨＨ</v>
      </c>
      <c r="BD45" s="19"/>
    </row>
    <row r="46" spans="1:56" ht="110.25" x14ac:dyDescent="0.4">
      <c r="A46" s="76" t="s">
        <v>762</v>
      </c>
      <c r="B46" s="390"/>
      <c r="C46" s="76" t="s">
        <v>783</v>
      </c>
      <c r="D46" s="391"/>
      <c r="E46" s="121" t="s">
        <v>834</v>
      </c>
      <c r="F46" s="391"/>
      <c r="G46" s="77" t="s">
        <v>852</v>
      </c>
      <c r="H46" s="353"/>
      <c r="I46" s="78">
        <v>10</v>
      </c>
      <c r="J46" s="277" t="s">
        <v>470</v>
      </c>
      <c r="K46" s="86"/>
      <c r="L46" s="86"/>
      <c r="M46" s="106" t="s">
        <v>27</v>
      </c>
      <c r="N46" s="106" t="s">
        <v>680</v>
      </c>
      <c r="O46" s="106" t="s">
        <v>687</v>
      </c>
      <c r="P46" s="106" t="s">
        <v>688</v>
      </c>
      <c r="Q46" s="106"/>
      <c r="R46" s="307" t="s">
        <v>1000</v>
      </c>
      <c r="S46" s="308" t="s">
        <v>1006</v>
      </c>
      <c r="T46" s="291" t="s">
        <v>680</v>
      </c>
      <c r="U46" s="296" t="s">
        <v>673</v>
      </c>
      <c r="V46" s="16"/>
      <c r="W46" s="15"/>
      <c r="X46" s="6"/>
      <c r="Y46" s="108" t="s">
        <v>680</v>
      </c>
      <c r="Z46" s="108" t="s">
        <v>681</v>
      </c>
      <c r="AA46" s="71" t="s">
        <v>690</v>
      </c>
      <c r="AB46" s="71" t="s">
        <v>691</v>
      </c>
      <c r="AC46" s="108" t="s">
        <v>682</v>
      </c>
      <c r="AD46" s="108"/>
      <c r="AE46" s="248" t="s">
        <v>680</v>
      </c>
      <c r="AF46" s="74"/>
      <c r="AG46" s="90"/>
      <c r="AH46" s="74"/>
      <c r="AI46" s="74"/>
      <c r="AJ46" s="74"/>
      <c r="AK46" s="315"/>
      <c r="AL46" s="316"/>
      <c r="AM46" s="74"/>
      <c r="AO46" s="264" t="s">
        <v>1640</v>
      </c>
      <c r="BA46" s="75">
        <f t="shared" si="0"/>
        <v>138</v>
      </c>
      <c r="BB46" s="75">
        <f t="shared" si="1"/>
        <v>3</v>
      </c>
      <c r="BC46" s="245" t="str">
        <f t="shared" si="2"/>
        <v>ＨＨＨ</v>
      </c>
      <c r="BD46" s="19"/>
    </row>
    <row r="47" spans="1:56" ht="141.75" x14ac:dyDescent="0.4">
      <c r="A47" s="76" t="s">
        <v>762</v>
      </c>
      <c r="B47" s="390"/>
      <c r="C47" s="76" t="s">
        <v>783</v>
      </c>
      <c r="D47" s="391"/>
      <c r="E47" s="121" t="s">
        <v>834</v>
      </c>
      <c r="F47" s="391"/>
      <c r="G47" s="77" t="s">
        <v>852</v>
      </c>
      <c r="H47" s="353"/>
      <c r="I47" s="78">
        <v>10</v>
      </c>
      <c r="J47" s="277" t="s">
        <v>471</v>
      </c>
      <c r="K47" s="86"/>
      <c r="L47" s="86"/>
      <c r="M47" s="106" t="s">
        <v>28</v>
      </c>
      <c r="N47" s="106" t="s">
        <v>680</v>
      </c>
      <c r="O47" s="106" t="s">
        <v>687</v>
      </c>
      <c r="P47" s="106" t="s">
        <v>688</v>
      </c>
      <c r="Q47" s="106"/>
      <c r="R47" s="307" t="s">
        <v>1000</v>
      </c>
      <c r="S47" s="308" t="s">
        <v>1007</v>
      </c>
      <c r="T47" s="291" t="s">
        <v>680</v>
      </c>
      <c r="U47" s="296" t="s">
        <v>673</v>
      </c>
      <c r="V47" s="16"/>
      <c r="W47" s="15"/>
      <c r="X47" s="6"/>
      <c r="Y47" s="108" t="s">
        <v>680</v>
      </c>
      <c r="Z47" s="108" t="s">
        <v>681</v>
      </c>
      <c r="AA47" s="71" t="s">
        <v>690</v>
      </c>
      <c r="AB47" s="71" t="s">
        <v>691</v>
      </c>
      <c r="AC47" s="108" t="s">
        <v>682</v>
      </c>
      <c r="AD47" s="108"/>
      <c r="AE47" s="248" t="s">
        <v>680</v>
      </c>
      <c r="AF47" s="74"/>
      <c r="AG47" s="90"/>
      <c r="AH47" s="74"/>
      <c r="AI47" s="74"/>
      <c r="AJ47" s="74"/>
      <c r="AK47" s="315"/>
      <c r="AL47" s="316"/>
      <c r="AM47" s="74"/>
      <c r="AO47" s="264" t="s">
        <v>1641</v>
      </c>
      <c r="BA47" s="75">
        <f t="shared" si="0"/>
        <v>309</v>
      </c>
      <c r="BB47" s="75">
        <f t="shared" si="1"/>
        <v>6</v>
      </c>
      <c r="BC47" s="245" t="str">
        <f t="shared" si="2"/>
        <v>ＨＨＨＨＨＨ</v>
      </c>
      <c r="BD47" s="19"/>
    </row>
    <row r="48" spans="1:56" ht="126" x14ac:dyDescent="0.4">
      <c r="A48" s="76" t="s">
        <v>762</v>
      </c>
      <c r="B48" s="390"/>
      <c r="C48" s="76" t="s">
        <v>783</v>
      </c>
      <c r="D48" s="391"/>
      <c r="E48" s="121" t="s">
        <v>834</v>
      </c>
      <c r="F48" s="391"/>
      <c r="G48" s="77" t="s">
        <v>852</v>
      </c>
      <c r="H48" s="353"/>
      <c r="I48" s="104">
        <v>10</v>
      </c>
      <c r="J48" s="277" t="s">
        <v>472</v>
      </c>
      <c r="K48" s="86"/>
      <c r="L48" s="86"/>
      <c r="M48" s="106" t="s">
        <v>29</v>
      </c>
      <c r="N48" s="106" t="s">
        <v>680</v>
      </c>
      <c r="O48" s="106" t="s">
        <v>687</v>
      </c>
      <c r="P48" s="106" t="s">
        <v>688</v>
      </c>
      <c r="Q48" s="106"/>
      <c r="R48" s="307" t="s">
        <v>1000</v>
      </c>
      <c r="S48" s="308" t="s">
        <v>1008</v>
      </c>
      <c r="T48" s="291" t="s">
        <v>680</v>
      </c>
      <c r="U48" s="296" t="s">
        <v>673</v>
      </c>
      <c r="V48" s="16"/>
      <c r="W48" s="15"/>
      <c r="X48" s="6"/>
      <c r="Y48" s="108" t="s">
        <v>680</v>
      </c>
      <c r="Z48" s="108" t="s">
        <v>681</v>
      </c>
      <c r="AA48" s="71" t="s">
        <v>690</v>
      </c>
      <c r="AB48" s="71" t="s">
        <v>691</v>
      </c>
      <c r="AC48" s="108" t="s">
        <v>682</v>
      </c>
      <c r="AD48" s="108"/>
      <c r="AE48" s="248" t="s">
        <v>680</v>
      </c>
      <c r="AF48" s="74"/>
      <c r="AG48" s="90"/>
      <c r="AH48" s="74"/>
      <c r="AI48" s="74"/>
      <c r="AJ48" s="74"/>
      <c r="AK48" s="315"/>
      <c r="AL48" s="316"/>
      <c r="AM48" s="74"/>
      <c r="AO48" s="264" t="s">
        <v>1642</v>
      </c>
      <c r="BA48" s="75">
        <f t="shared" si="0"/>
        <v>90</v>
      </c>
      <c r="BB48" s="75">
        <f t="shared" si="1"/>
        <v>3</v>
      </c>
      <c r="BC48" s="245" t="str">
        <f t="shared" si="2"/>
        <v>ＨＨＨ</v>
      </c>
      <c r="BD48" s="19"/>
    </row>
    <row r="49" spans="1:56" ht="42" x14ac:dyDescent="0.4">
      <c r="A49" s="76" t="s">
        <v>762</v>
      </c>
      <c r="B49" s="390"/>
      <c r="C49" s="76" t="s">
        <v>783</v>
      </c>
      <c r="D49" s="391"/>
      <c r="E49" s="76" t="s">
        <v>834</v>
      </c>
      <c r="F49" s="391"/>
      <c r="G49" s="77" t="s">
        <v>852</v>
      </c>
      <c r="H49" s="353"/>
      <c r="I49" s="64">
        <v>11</v>
      </c>
      <c r="J49" s="276" t="s">
        <v>446</v>
      </c>
      <c r="K49" s="350" t="s">
        <v>220</v>
      </c>
      <c r="L49" s="338"/>
      <c r="M49" s="338"/>
      <c r="N49" s="120"/>
      <c r="O49" s="120"/>
      <c r="P49" s="120"/>
      <c r="Q49" s="120"/>
      <c r="R49" s="305"/>
      <c r="S49" s="306"/>
      <c r="T49" s="290" t="s">
        <v>689</v>
      </c>
      <c r="U49" s="294" t="s">
        <v>689</v>
      </c>
      <c r="V49" s="69"/>
      <c r="W49" s="69"/>
      <c r="X49" s="107" t="str">
        <f>AE49</f>
        <v>▼選択</v>
      </c>
      <c r="Y49" s="108" t="s">
        <v>680</v>
      </c>
      <c r="Z49" s="108" t="s">
        <v>681</v>
      </c>
      <c r="AA49" s="71" t="s">
        <v>690</v>
      </c>
      <c r="AB49" s="71" t="s">
        <v>691</v>
      </c>
      <c r="AC49" s="108" t="s">
        <v>682</v>
      </c>
      <c r="AD49" s="108"/>
      <c r="AE49" s="246" t="s">
        <v>680</v>
      </c>
      <c r="AF49" s="69"/>
      <c r="AG49" s="72"/>
      <c r="AH49" s="69"/>
      <c r="AI49" s="69"/>
      <c r="AJ49" s="69"/>
      <c r="AK49" s="315"/>
      <c r="AL49" s="316"/>
      <c r="AM49" s="74"/>
      <c r="AO49" s="263"/>
      <c r="BA49" s="75">
        <f t="shared" si="0"/>
        <v>97</v>
      </c>
      <c r="BB49" s="75">
        <f t="shared" si="1"/>
        <v>3</v>
      </c>
      <c r="BC49" s="245" t="str">
        <f t="shared" si="2"/>
        <v>ＨＨＨ</v>
      </c>
      <c r="BD49" s="19"/>
    </row>
    <row r="50" spans="1:56" ht="47.25" x14ac:dyDescent="0.4">
      <c r="A50" s="76" t="s">
        <v>762</v>
      </c>
      <c r="B50" s="390"/>
      <c r="C50" s="76" t="s">
        <v>783</v>
      </c>
      <c r="D50" s="391"/>
      <c r="E50" s="76" t="s">
        <v>834</v>
      </c>
      <c r="F50" s="391"/>
      <c r="G50" s="77" t="s">
        <v>852</v>
      </c>
      <c r="H50" s="353"/>
      <c r="I50" s="78">
        <v>11</v>
      </c>
      <c r="J50" s="277" t="s">
        <v>473</v>
      </c>
      <c r="K50" s="86"/>
      <c r="L50" s="402" t="s">
        <v>22</v>
      </c>
      <c r="M50" s="403"/>
      <c r="N50" s="106" t="s">
        <v>680</v>
      </c>
      <c r="O50" s="106" t="s">
        <v>687</v>
      </c>
      <c r="P50" s="106" t="s">
        <v>688</v>
      </c>
      <c r="Q50" s="91"/>
      <c r="R50" s="307" t="s">
        <v>1009</v>
      </c>
      <c r="S50" s="308" t="s">
        <v>1010</v>
      </c>
      <c r="T50" s="291" t="s">
        <v>680</v>
      </c>
      <c r="U50" s="296" t="s">
        <v>664</v>
      </c>
      <c r="V50" s="16"/>
      <c r="W50" s="15"/>
      <c r="X50" s="6"/>
      <c r="Y50" s="108" t="s">
        <v>680</v>
      </c>
      <c r="Z50" s="108" t="s">
        <v>681</v>
      </c>
      <c r="AA50" s="71" t="s">
        <v>690</v>
      </c>
      <c r="AB50" s="71" t="s">
        <v>691</v>
      </c>
      <c r="AC50" s="108" t="s">
        <v>682</v>
      </c>
      <c r="AD50" s="103"/>
      <c r="AE50" s="248" t="s">
        <v>680</v>
      </c>
      <c r="AF50" s="74"/>
      <c r="AG50" s="90"/>
      <c r="AH50" s="74"/>
      <c r="AI50" s="74"/>
      <c r="AJ50" s="74"/>
      <c r="AK50" s="315"/>
      <c r="AL50" s="316"/>
      <c r="AM50" s="74"/>
      <c r="AO50" s="264" t="s">
        <v>1643</v>
      </c>
      <c r="BA50" s="75">
        <f t="shared" si="0"/>
        <v>46</v>
      </c>
      <c r="BB50" s="75">
        <f t="shared" si="1"/>
        <v>2</v>
      </c>
      <c r="BC50" s="245" t="str">
        <f t="shared" si="2"/>
        <v>ＨＨ</v>
      </c>
      <c r="BD50" s="19"/>
    </row>
    <row r="51" spans="1:56" ht="63" x14ac:dyDescent="0.4">
      <c r="A51" s="76" t="s">
        <v>762</v>
      </c>
      <c r="B51" s="390"/>
      <c r="C51" s="76" t="s">
        <v>783</v>
      </c>
      <c r="D51" s="391"/>
      <c r="E51" s="76" t="s">
        <v>834</v>
      </c>
      <c r="F51" s="391"/>
      <c r="G51" s="77" t="s">
        <v>852</v>
      </c>
      <c r="H51" s="353"/>
      <c r="I51" s="78">
        <v>11</v>
      </c>
      <c r="J51" s="277" t="s">
        <v>474</v>
      </c>
      <c r="K51" s="86"/>
      <c r="L51" s="402" t="s">
        <v>23</v>
      </c>
      <c r="M51" s="403"/>
      <c r="N51" s="106" t="s">
        <v>680</v>
      </c>
      <c r="O51" s="106" t="s">
        <v>687</v>
      </c>
      <c r="P51" s="106" t="s">
        <v>688</v>
      </c>
      <c r="Q51" s="91"/>
      <c r="R51" s="307" t="s">
        <v>1009</v>
      </c>
      <c r="S51" s="308" t="s">
        <v>1011</v>
      </c>
      <c r="T51" s="291" t="s">
        <v>680</v>
      </c>
      <c r="U51" s="296" t="s">
        <v>664</v>
      </c>
      <c r="V51" s="16"/>
      <c r="W51" s="15"/>
      <c r="X51" s="6"/>
      <c r="Y51" s="108" t="s">
        <v>680</v>
      </c>
      <c r="Z51" s="108" t="s">
        <v>681</v>
      </c>
      <c r="AA51" s="71" t="s">
        <v>690</v>
      </c>
      <c r="AB51" s="71" t="s">
        <v>691</v>
      </c>
      <c r="AC51" s="108" t="s">
        <v>682</v>
      </c>
      <c r="AD51" s="103"/>
      <c r="AE51" s="248" t="s">
        <v>680</v>
      </c>
      <c r="AF51" s="74"/>
      <c r="AG51" s="90"/>
      <c r="AH51" s="74"/>
      <c r="AI51" s="74"/>
      <c r="AJ51" s="74"/>
      <c r="AK51" s="315"/>
      <c r="AL51" s="316"/>
      <c r="AM51" s="74"/>
      <c r="AO51" s="264" t="s">
        <v>1644</v>
      </c>
      <c r="BA51" s="75">
        <f t="shared" si="0"/>
        <v>36</v>
      </c>
      <c r="BB51" s="75">
        <f t="shared" si="1"/>
        <v>2</v>
      </c>
      <c r="BC51" s="245" t="str">
        <f t="shared" si="2"/>
        <v>ＨＨ</v>
      </c>
      <c r="BD51" s="19"/>
    </row>
    <row r="52" spans="1:56" ht="42" x14ac:dyDescent="0.4">
      <c r="A52" s="76" t="s">
        <v>762</v>
      </c>
      <c r="B52" s="390"/>
      <c r="C52" s="76" t="s">
        <v>783</v>
      </c>
      <c r="D52" s="391"/>
      <c r="E52" s="76" t="s">
        <v>834</v>
      </c>
      <c r="F52" s="391"/>
      <c r="G52" s="77" t="s">
        <v>852</v>
      </c>
      <c r="H52" s="353"/>
      <c r="I52" s="78">
        <v>11</v>
      </c>
      <c r="J52" s="277" t="s">
        <v>475</v>
      </c>
      <c r="K52" s="86"/>
      <c r="L52" s="402" t="s">
        <v>24</v>
      </c>
      <c r="M52" s="403"/>
      <c r="N52" s="106" t="s">
        <v>680</v>
      </c>
      <c r="O52" s="106" t="s">
        <v>687</v>
      </c>
      <c r="P52" s="106" t="s">
        <v>688</v>
      </c>
      <c r="Q52" s="91"/>
      <c r="R52" s="307" t="s">
        <v>1009</v>
      </c>
      <c r="S52" s="308" t="s">
        <v>1012</v>
      </c>
      <c r="T52" s="291" t="s">
        <v>680</v>
      </c>
      <c r="U52" s="296" t="s">
        <v>664</v>
      </c>
      <c r="V52" s="16"/>
      <c r="W52" s="15"/>
      <c r="X52" s="6"/>
      <c r="Y52" s="108" t="s">
        <v>680</v>
      </c>
      <c r="Z52" s="108" t="s">
        <v>681</v>
      </c>
      <c r="AA52" s="71" t="s">
        <v>690</v>
      </c>
      <c r="AB52" s="71" t="s">
        <v>691</v>
      </c>
      <c r="AC52" s="108" t="s">
        <v>682</v>
      </c>
      <c r="AD52" s="103"/>
      <c r="AE52" s="248" t="s">
        <v>680</v>
      </c>
      <c r="AF52" s="74"/>
      <c r="AG52" s="90"/>
      <c r="AH52" s="74"/>
      <c r="AI52" s="74"/>
      <c r="AJ52" s="74"/>
      <c r="AK52" s="315"/>
      <c r="AL52" s="316"/>
      <c r="AM52" s="74"/>
      <c r="AO52" s="264" t="s">
        <v>1645</v>
      </c>
      <c r="BA52" s="75">
        <f t="shared" si="0"/>
        <v>56</v>
      </c>
      <c r="BB52" s="75">
        <f t="shared" si="1"/>
        <v>3</v>
      </c>
      <c r="BC52" s="245" t="str">
        <f t="shared" si="2"/>
        <v>ＨＨＨ</v>
      </c>
      <c r="BD52" s="19"/>
    </row>
    <row r="53" spans="1:56" ht="78.75" x14ac:dyDescent="0.4">
      <c r="A53" s="76" t="s">
        <v>762</v>
      </c>
      <c r="B53" s="390"/>
      <c r="C53" s="76" t="s">
        <v>783</v>
      </c>
      <c r="D53" s="391"/>
      <c r="E53" s="76" t="s">
        <v>834</v>
      </c>
      <c r="F53" s="391"/>
      <c r="G53" s="77" t="s">
        <v>852</v>
      </c>
      <c r="H53" s="353"/>
      <c r="I53" s="104">
        <v>11</v>
      </c>
      <c r="J53" s="277" t="s">
        <v>476</v>
      </c>
      <c r="K53" s="86"/>
      <c r="L53" s="402" t="s">
        <v>25</v>
      </c>
      <c r="M53" s="403"/>
      <c r="N53" s="106" t="s">
        <v>680</v>
      </c>
      <c r="O53" s="106" t="s">
        <v>687</v>
      </c>
      <c r="P53" s="106" t="s">
        <v>688</v>
      </c>
      <c r="Q53" s="91"/>
      <c r="R53" s="307" t="s">
        <v>1009</v>
      </c>
      <c r="S53" s="308" t="s">
        <v>1013</v>
      </c>
      <c r="T53" s="291" t="s">
        <v>680</v>
      </c>
      <c r="U53" s="296" t="s">
        <v>664</v>
      </c>
      <c r="V53" s="16"/>
      <c r="W53" s="15"/>
      <c r="X53" s="6"/>
      <c r="Y53" s="108" t="s">
        <v>680</v>
      </c>
      <c r="Z53" s="108" t="s">
        <v>681</v>
      </c>
      <c r="AA53" s="71" t="s">
        <v>690</v>
      </c>
      <c r="AB53" s="71" t="s">
        <v>691</v>
      </c>
      <c r="AC53" s="108" t="s">
        <v>682</v>
      </c>
      <c r="AD53" s="103"/>
      <c r="AE53" s="248" t="s">
        <v>680</v>
      </c>
      <c r="AF53" s="74"/>
      <c r="AG53" s="90"/>
      <c r="AH53" s="74"/>
      <c r="AI53" s="74"/>
      <c r="AJ53" s="74"/>
      <c r="AK53" s="315"/>
      <c r="AL53" s="316"/>
      <c r="AM53" s="74"/>
      <c r="AO53" s="264" t="s">
        <v>1646</v>
      </c>
      <c r="BA53" s="75">
        <f t="shared" si="0"/>
        <v>16</v>
      </c>
      <c r="BB53" s="75">
        <f t="shared" si="1"/>
        <v>2</v>
      </c>
      <c r="BC53" s="245" t="str">
        <f t="shared" si="2"/>
        <v>ＨＨ</v>
      </c>
      <c r="BD53" s="19"/>
    </row>
    <row r="54" spans="1:56" ht="42" x14ac:dyDescent="0.4">
      <c r="A54" s="76" t="s">
        <v>762</v>
      </c>
      <c r="B54" s="390"/>
      <c r="C54" s="76" t="s">
        <v>783</v>
      </c>
      <c r="D54" s="391"/>
      <c r="E54" s="76" t="s">
        <v>834</v>
      </c>
      <c r="F54" s="391"/>
      <c r="G54" s="77" t="s">
        <v>852</v>
      </c>
      <c r="H54" s="353"/>
      <c r="I54" s="64">
        <v>12</v>
      </c>
      <c r="J54" s="276" t="s">
        <v>446</v>
      </c>
      <c r="K54" s="350" t="s">
        <v>221</v>
      </c>
      <c r="L54" s="338"/>
      <c r="M54" s="338"/>
      <c r="N54" s="120"/>
      <c r="O54" s="120"/>
      <c r="P54" s="120"/>
      <c r="Q54" s="120"/>
      <c r="R54" s="305"/>
      <c r="S54" s="306"/>
      <c r="T54" s="290" t="s">
        <v>689</v>
      </c>
      <c r="U54" s="294" t="s">
        <v>689</v>
      </c>
      <c r="V54" s="69"/>
      <c r="W54" s="69"/>
      <c r="X54" s="107" t="str">
        <f>AE54</f>
        <v>▼選択</v>
      </c>
      <c r="Y54" s="108" t="s">
        <v>680</v>
      </c>
      <c r="Z54" s="108" t="s">
        <v>681</v>
      </c>
      <c r="AA54" s="71" t="s">
        <v>690</v>
      </c>
      <c r="AB54" s="71" t="s">
        <v>691</v>
      </c>
      <c r="AC54" s="108" t="s">
        <v>682</v>
      </c>
      <c r="AD54" s="103"/>
      <c r="AE54" s="246" t="s">
        <v>680</v>
      </c>
      <c r="AF54" s="69"/>
      <c r="AG54" s="72"/>
      <c r="AH54" s="69"/>
      <c r="AI54" s="69"/>
      <c r="AJ54" s="69"/>
      <c r="AK54" s="315"/>
      <c r="AL54" s="316"/>
      <c r="AM54" s="74"/>
      <c r="AO54" s="263"/>
      <c r="BA54" s="75">
        <f t="shared" si="0"/>
        <v>87</v>
      </c>
      <c r="BB54" s="75">
        <f t="shared" si="1"/>
        <v>3</v>
      </c>
      <c r="BC54" s="245" t="str">
        <f t="shared" si="2"/>
        <v>ＨＨＨ</v>
      </c>
      <c r="BD54" s="19"/>
    </row>
    <row r="55" spans="1:56" ht="78.75" x14ac:dyDescent="0.4">
      <c r="A55" s="76" t="s">
        <v>762</v>
      </c>
      <c r="B55" s="390"/>
      <c r="C55" s="76" t="s">
        <v>783</v>
      </c>
      <c r="D55" s="391"/>
      <c r="E55" s="76" t="s">
        <v>834</v>
      </c>
      <c r="F55" s="391"/>
      <c r="G55" s="77" t="s">
        <v>852</v>
      </c>
      <c r="H55" s="353"/>
      <c r="I55" s="78">
        <v>12</v>
      </c>
      <c r="J55" s="277" t="s">
        <v>477</v>
      </c>
      <c r="K55" s="86"/>
      <c r="L55" s="402" t="s">
        <v>30</v>
      </c>
      <c r="M55" s="403"/>
      <c r="N55" s="106" t="s">
        <v>680</v>
      </c>
      <c r="O55" s="106" t="s">
        <v>687</v>
      </c>
      <c r="P55" s="106" t="s">
        <v>688</v>
      </c>
      <c r="Q55" s="91"/>
      <c r="R55" s="307" t="s">
        <v>1014</v>
      </c>
      <c r="S55" s="308" t="s">
        <v>1015</v>
      </c>
      <c r="T55" s="291" t="s">
        <v>680</v>
      </c>
      <c r="U55" s="296" t="s">
        <v>665</v>
      </c>
      <c r="V55" s="16"/>
      <c r="W55" s="15"/>
      <c r="X55" s="6"/>
      <c r="Y55" s="108" t="s">
        <v>680</v>
      </c>
      <c r="Z55" s="108" t="s">
        <v>681</v>
      </c>
      <c r="AA55" s="71" t="s">
        <v>690</v>
      </c>
      <c r="AB55" s="71" t="s">
        <v>691</v>
      </c>
      <c r="AC55" s="108" t="s">
        <v>682</v>
      </c>
      <c r="AD55" s="103"/>
      <c r="AE55" s="248" t="s">
        <v>680</v>
      </c>
      <c r="AF55" s="74"/>
      <c r="AG55" s="90"/>
      <c r="AH55" s="74"/>
      <c r="AI55" s="74"/>
      <c r="AJ55" s="74"/>
      <c r="AK55" s="315"/>
      <c r="AL55" s="316"/>
      <c r="AM55" s="74"/>
      <c r="AO55" s="264" t="s">
        <v>1647</v>
      </c>
      <c r="BA55" s="75">
        <f t="shared" si="0"/>
        <v>156</v>
      </c>
      <c r="BB55" s="75">
        <f t="shared" si="1"/>
        <v>3</v>
      </c>
      <c r="BC55" s="245" t="str">
        <f t="shared" si="2"/>
        <v>ＨＨＨ</v>
      </c>
      <c r="BD55" s="19"/>
    </row>
    <row r="56" spans="1:56" ht="82.5" x14ac:dyDescent="0.4">
      <c r="A56" s="76" t="s">
        <v>762</v>
      </c>
      <c r="B56" s="390"/>
      <c r="C56" s="76" t="s">
        <v>783</v>
      </c>
      <c r="D56" s="391"/>
      <c r="E56" s="76" t="s">
        <v>834</v>
      </c>
      <c r="F56" s="391"/>
      <c r="G56" s="77" t="s">
        <v>852</v>
      </c>
      <c r="H56" s="353"/>
      <c r="I56" s="78">
        <v>12</v>
      </c>
      <c r="J56" s="277" t="s">
        <v>478</v>
      </c>
      <c r="K56" s="86"/>
      <c r="L56" s="402" t="s">
        <v>31</v>
      </c>
      <c r="M56" s="403"/>
      <c r="N56" s="106" t="s">
        <v>680</v>
      </c>
      <c r="O56" s="106" t="s">
        <v>687</v>
      </c>
      <c r="P56" s="106" t="s">
        <v>688</v>
      </c>
      <c r="Q56" s="91"/>
      <c r="R56" s="307" t="s">
        <v>1014</v>
      </c>
      <c r="S56" s="308" t="s">
        <v>1016</v>
      </c>
      <c r="T56" s="291" t="s">
        <v>680</v>
      </c>
      <c r="U56" s="296" t="s">
        <v>666</v>
      </c>
      <c r="V56" s="16"/>
      <c r="W56" s="15"/>
      <c r="X56" s="6"/>
      <c r="Y56" s="108" t="s">
        <v>680</v>
      </c>
      <c r="Z56" s="108" t="s">
        <v>681</v>
      </c>
      <c r="AA56" s="71" t="s">
        <v>690</v>
      </c>
      <c r="AB56" s="71" t="s">
        <v>691</v>
      </c>
      <c r="AC56" s="108" t="s">
        <v>682</v>
      </c>
      <c r="AD56" s="103"/>
      <c r="AE56" s="248" t="s">
        <v>680</v>
      </c>
      <c r="AF56" s="74"/>
      <c r="AG56" s="90"/>
      <c r="AH56" s="74"/>
      <c r="AI56" s="74"/>
      <c r="AJ56" s="74"/>
      <c r="AK56" s="315"/>
      <c r="AL56" s="316"/>
      <c r="AM56" s="74"/>
      <c r="AO56" s="264" t="s">
        <v>1648</v>
      </c>
      <c r="BA56" s="75">
        <f t="shared" si="0"/>
        <v>291</v>
      </c>
      <c r="BB56" s="75">
        <f t="shared" si="1"/>
        <v>6</v>
      </c>
      <c r="BC56" s="245" t="str">
        <f t="shared" si="2"/>
        <v>ＨＨＨＨＨＨ</v>
      </c>
      <c r="BD56" s="19"/>
    </row>
    <row r="57" spans="1:56" ht="47.25" x14ac:dyDescent="0.4">
      <c r="A57" s="76" t="s">
        <v>762</v>
      </c>
      <c r="B57" s="390"/>
      <c r="C57" s="76" t="s">
        <v>783</v>
      </c>
      <c r="D57" s="391"/>
      <c r="E57" s="76" t="s">
        <v>834</v>
      </c>
      <c r="F57" s="391"/>
      <c r="G57" s="77" t="s">
        <v>852</v>
      </c>
      <c r="H57" s="353"/>
      <c r="I57" s="104">
        <v>12</v>
      </c>
      <c r="J57" s="277" t="s">
        <v>479</v>
      </c>
      <c r="K57" s="86"/>
      <c r="L57" s="402" t="s">
        <v>32</v>
      </c>
      <c r="M57" s="403"/>
      <c r="N57" s="106" t="s">
        <v>680</v>
      </c>
      <c r="O57" s="106" t="s">
        <v>687</v>
      </c>
      <c r="P57" s="106" t="s">
        <v>688</v>
      </c>
      <c r="Q57" s="91"/>
      <c r="R57" s="307" t="s">
        <v>1014</v>
      </c>
      <c r="S57" s="308" t="s">
        <v>1017</v>
      </c>
      <c r="T57" s="291" t="s">
        <v>680</v>
      </c>
      <c r="U57" s="296" t="s">
        <v>667</v>
      </c>
      <c r="V57" s="16"/>
      <c r="W57" s="15"/>
      <c r="X57" s="6"/>
      <c r="Y57" s="108" t="s">
        <v>680</v>
      </c>
      <c r="Z57" s="108" t="s">
        <v>681</v>
      </c>
      <c r="AA57" s="71" t="s">
        <v>690</v>
      </c>
      <c r="AB57" s="71" t="s">
        <v>691</v>
      </c>
      <c r="AC57" s="108" t="s">
        <v>682</v>
      </c>
      <c r="AD57" s="103"/>
      <c r="AE57" s="248" t="s">
        <v>680</v>
      </c>
      <c r="AF57" s="74"/>
      <c r="AG57" s="90"/>
      <c r="AH57" s="74"/>
      <c r="AI57" s="74"/>
      <c r="AJ57" s="74"/>
      <c r="AK57" s="315"/>
      <c r="AL57" s="316"/>
      <c r="AM57" s="74"/>
      <c r="AO57" s="264" t="s">
        <v>1649</v>
      </c>
      <c r="BA57" s="75">
        <f t="shared" si="0"/>
        <v>82</v>
      </c>
      <c r="BB57" s="75">
        <f t="shared" si="1"/>
        <v>3</v>
      </c>
      <c r="BC57" s="245" t="str">
        <f t="shared" si="2"/>
        <v>ＨＨＨ</v>
      </c>
      <c r="BD57" s="19"/>
    </row>
    <row r="58" spans="1:56" ht="94.5" x14ac:dyDescent="0.4">
      <c r="A58" s="110" t="s">
        <v>762</v>
      </c>
      <c r="B58" s="364"/>
      <c r="C58" s="110" t="s">
        <v>783</v>
      </c>
      <c r="D58" s="365"/>
      <c r="E58" s="110" t="s">
        <v>834</v>
      </c>
      <c r="F58" s="365"/>
      <c r="G58" s="111" t="s">
        <v>852</v>
      </c>
      <c r="H58" s="354"/>
      <c r="I58" s="114">
        <v>13</v>
      </c>
      <c r="J58" s="279" t="s">
        <v>446</v>
      </c>
      <c r="K58" s="337" t="s">
        <v>222</v>
      </c>
      <c r="L58" s="338"/>
      <c r="M58" s="338"/>
      <c r="N58" s="106" t="s">
        <v>685</v>
      </c>
      <c r="O58" s="106" t="s">
        <v>687</v>
      </c>
      <c r="P58" s="106" t="s">
        <v>688</v>
      </c>
      <c r="Q58" s="106"/>
      <c r="R58" s="307" t="s">
        <v>1018</v>
      </c>
      <c r="S58" s="308" t="s">
        <v>1019</v>
      </c>
      <c r="T58" s="291" t="s">
        <v>680</v>
      </c>
      <c r="U58" s="296" t="s">
        <v>661</v>
      </c>
      <c r="V58" s="16"/>
      <c r="W58" s="15"/>
      <c r="X58" s="107" t="str">
        <f>AE58</f>
        <v>▼選択</v>
      </c>
      <c r="Y58" s="108" t="s">
        <v>685</v>
      </c>
      <c r="Z58" s="108" t="s">
        <v>681</v>
      </c>
      <c r="AA58" s="71" t="s">
        <v>690</v>
      </c>
      <c r="AB58" s="71" t="s">
        <v>691</v>
      </c>
      <c r="AC58" s="108" t="s">
        <v>682</v>
      </c>
      <c r="AD58" s="108"/>
      <c r="AE58" s="248" t="s">
        <v>680</v>
      </c>
      <c r="AF58" s="74"/>
      <c r="AG58" s="90"/>
      <c r="AH58" s="74"/>
      <c r="AI58" s="74"/>
      <c r="AJ58" s="74"/>
      <c r="AK58" s="315"/>
      <c r="AL58" s="316"/>
      <c r="AM58" s="74"/>
      <c r="AO58" s="264" t="s">
        <v>1650</v>
      </c>
      <c r="BA58" s="75">
        <f t="shared" si="0"/>
        <v>111</v>
      </c>
      <c r="BB58" s="75">
        <f t="shared" si="1"/>
        <v>3</v>
      </c>
      <c r="BC58" s="245" t="str">
        <f t="shared" si="2"/>
        <v>ＨＨＨ</v>
      </c>
      <c r="BD58" s="19"/>
    </row>
    <row r="59" spans="1:56" ht="110.25" x14ac:dyDescent="0.4">
      <c r="A59" s="124" t="s">
        <v>761</v>
      </c>
      <c r="B59" s="125" t="s">
        <v>330</v>
      </c>
      <c r="C59" s="126" t="s">
        <v>770</v>
      </c>
      <c r="D59" s="127" t="s">
        <v>331</v>
      </c>
      <c r="E59" s="128" t="s">
        <v>795</v>
      </c>
      <c r="F59" s="127" t="s">
        <v>333</v>
      </c>
      <c r="G59" s="129" t="s">
        <v>854</v>
      </c>
      <c r="H59" s="267" t="s">
        <v>704</v>
      </c>
      <c r="I59" s="118" t="s">
        <v>714</v>
      </c>
      <c r="J59" s="279"/>
      <c r="K59" s="355" t="s">
        <v>702</v>
      </c>
      <c r="L59" s="356"/>
      <c r="M59" s="357"/>
      <c r="N59" s="106" t="s">
        <v>680</v>
      </c>
      <c r="O59" s="106" t="s">
        <v>687</v>
      </c>
      <c r="P59" s="106" t="s">
        <v>688</v>
      </c>
      <c r="Q59" s="106"/>
      <c r="R59" s="307" t="s">
        <v>1020</v>
      </c>
      <c r="S59" s="308" t="s">
        <v>1593</v>
      </c>
      <c r="T59" s="291" t="s">
        <v>680</v>
      </c>
      <c r="U59" s="294" t="s">
        <v>689</v>
      </c>
      <c r="V59" s="16"/>
      <c r="W59" s="15"/>
      <c r="X59" s="6"/>
      <c r="Y59" s="6" t="s">
        <v>680</v>
      </c>
      <c r="Z59" s="6" t="s">
        <v>681</v>
      </c>
      <c r="AA59" s="71" t="s">
        <v>690</v>
      </c>
      <c r="AB59" s="71" t="s">
        <v>691</v>
      </c>
      <c r="AC59" s="6" t="s">
        <v>682</v>
      </c>
      <c r="AD59" s="6"/>
      <c r="AE59" s="248" t="s">
        <v>680</v>
      </c>
      <c r="AF59" s="74"/>
      <c r="AG59" s="90"/>
      <c r="AH59" s="74"/>
      <c r="AI59" s="74"/>
      <c r="AJ59" s="74"/>
      <c r="AK59" s="315"/>
      <c r="AL59" s="316"/>
      <c r="AM59" s="74"/>
      <c r="AO59" s="265"/>
      <c r="BA59" s="75">
        <f t="shared" si="0"/>
        <v>194</v>
      </c>
      <c r="BB59" s="75">
        <f t="shared" si="1"/>
        <v>4</v>
      </c>
      <c r="BC59" s="245" t="str">
        <f t="shared" si="2"/>
        <v>ＨＨＨＨ</v>
      </c>
      <c r="BD59" s="19"/>
    </row>
    <row r="60" spans="1:56" ht="42" x14ac:dyDescent="0.4">
      <c r="A60" s="119" t="s">
        <v>761</v>
      </c>
      <c r="B60" s="340" t="s">
        <v>330</v>
      </c>
      <c r="C60" s="131" t="s">
        <v>770</v>
      </c>
      <c r="D60" s="343" t="s">
        <v>331</v>
      </c>
      <c r="E60" s="119" t="s">
        <v>796</v>
      </c>
      <c r="F60" s="343" t="s">
        <v>334</v>
      </c>
      <c r="G60" s="63" t="s">
        <v>852</v>
      </c>
      <c r="H60" s="352" t="s">
        <v>2</v>
      </c>
      <c r="I60" s="64">
        <v>14</v>
      </c>
      <c r="J60" s="276" t="s">
        <v>446</v>
      </c>
      <c r="K60" s="350" t="s">
        <v>223</v>
      </c>
      <c r="L60" s="338"/>
      <c r="M60" s="338"/>
      <c r="N60" s="120"/>
      <c r="O60" s="120"/>
      <c r="P60" s="120"/>
      <c r="Q60" s="120"/>
      <c r="R60" s="305"/>
      <c r="S60" s="306"/>
      <c r="T60" s="290" t="s">
        <v>689</v>
      </c>
      <c r="U60" s="294" t="s">
        <v>689</v>
      </c>
      <c r="V60" s="69"/>
      <c r="W60" s="69"/>
      <c r="X60" s="132" t="str">
        <f>AE60</f>
        <v>▼選択</v>
      </c>
      <c r="Y60" s="133" t="s">
        <v>680</v>
      </c>
      <c r="Z60" s="133" t="s">
        <v>681</v>
      </c>
      <c r="AA60" s="71" t="s">
        <v>690</v>
      </c>
      <c r="AB60" s="71" t="s">
        <v>691</v>
      </c>
      <c r="AC60" s="133" t="s">
        <v>682</v>
      </c>
      <c r="AD60" s="133"/>
      <c r="AE60" s="246" t="s">
        <v>680</v>
      </c>
      <c r="AF60" s="69"/>
      <c r="AG60" s="72"/>
      <c r="AH60" s="69"/>
      <c r="AI60" s="69"/>
      <c r="AJ60" s="69"/>
      <c r="AK60" s="315"/>
      <c r="AL60" s="316"/>
      <c r="AM60" s="74"/>
      <c r="AO60" s="263"/>
      <c r="BA60" s="75">
        <f t="shared" si="0"/>
        <v>64</v>
      </c>
      <c r="BB60" s="75">
        <f t="shared" si="1"/>
        <v>3</v>
      </c>
      <c r="BC60" s="245" t="str">
        <f t="shared" si="2"/>
        <v>ＨＨＨ</v>
      </c>
      <c r="BD60" s="19"/>
    </row>
    <row r="61" spans="1:56" ht="42" x14ac:dyDescent="0.4">
      <c r="A61" s="121" t="s">
        <v>762</v>
      </c>
      <c r="B61" s="390"/>
      <c r="C61" s="121" t="s">
        <v>783</v>
      </c>
      <c r="D61" s="391"/>
      <c r="E61" s="121" t="s">
        <v>835</v>
      </c>
      <c r="F61" s="391"/>
      <c r="G61" s="77" t="s">
        <v>852</v>
      </c>
      <c r="H61" s="353"/>
      <c r="I61" s="78">
        <v>14</v>
      </c>
      <c r="J61" s="277" t="s">
        <v>480</v>
      </c>
      <c r="K61" s="80"/>
      <c r="L61" s="362" t="s">
        <v>33</v>
      </c>
      <c r="M61" s="363"/>
      <c r="N61" s="120"/>
      <c r="O61" s="120"/>
      <c r="P61" s="120"/>
      <c r="Q61" s="120"/>
      <c r="R61" s="305"/>
      <c r="S61" s="306"/>
      <c r="T61" s="290" t="s">
        <v>689</v>
      </c>
      <c r="U61" s="294" t="s">
        <v>689</v>
      </c>
      <c r="V61" s="69"/>
      <c r="W61" s="69"/>
      <c r="X61" s="82"/>
      <c r="Y61" s="83"/>
      <c r="Z61" s="83"/>
      <c r="AA61" s="83"/>
      <c r="AB61" s="83"/>
      <c r="AC61" s="83"/>
      <c r="AD61" s="84"/>
      <c r="AE61" s="247"/>
      <c r="AF61" s="69"/>
      <c r="AG61" s="72"/>
      <c r="AH61" s="69"/>
      <c r="AI61" s="69"/>
      <c r="AJ61" s="69"/>
      <c r="AK61" s="317"/>
      <c r="AL61" s="318"/>
      <c r="AM61" s="69"/>
      <c r="AO61" s="263"/>
      <c r="BA61" s="75">
        <f t="shared" si="0"/>
        <v>107</v>
      </c>
      <c r="BB61" s="75">
        <f t="shared" si="1"/>
        <v>3</v>
      </c>
      <c r="BC61" s="245" t="str">
        <f t="shared" si="2"/>
        <v>ＨＨＨ</v>
      </c>
      <c r="BD61" s="19"/>
    </row>
    <row r="62" spans="1:56" ht="94.5" x14ac:dyDescent="0.4">
      <c r="A62" s="121" t="s">
        <v>762</v>
      </c>
      <c r="B62" s="390"/>
      <c r="C62" s="121" t="s">
        <v>783</v>
      </c>
      <c r="D62" s="391"/>
      <c r="E62" s="121" t="s">
        <v>835</v>
      </c>
      <c r="F62" s="391"/>
      <c r="G62" s="77" t="s">
        <v>852</v>
      </c>
      <c r="H62" s="353"/>
      <c r="I62" s="78">
        <v>14</v>
      </c>
      <c r="J62" s="277" t="s">
        <v>481</v>
      </c>
      <c r="K62" s="86"/>
      <c r="L62" s="86"/>
      <c r="M62" s="106" t="s">
        <v>267</v>
      </c>
      <c r="N62" s="134" t="s">
        <v>680</v>
      </c>
      <c r="O62" s="134" t="s">
        <v>687</v>
      </c>
      <c r="P62" s="134" t="s">
        <v>688</v>
      </c>
      <c r="Q62" s="134" t="s">
        <v>692</v>
      </c>
      <c r="R62" s="307" t="s">
        <v>1021</v>
      </c>
      <c r="S62" s="308" t="s">
        <v>1022</v>
      </c>
      <c r="T62" s="291" t="s">
        <v>680</v>
      </c>
      <c r="U62" s="295" t="s">
        <v>673</v>
      </c>
      <c r="V62" s="16"/>
      <c r="W62" s="15"/>
      <c r="X62" s="89"/>
      <c r="Y62" s="135" t="s">
        <v>680</v>
      </c>
      <c r="Z62" s="135" t="s">
        <v>681</v>
      </c>
      <c r="AA62" s="71" t="s">
        <v>690</v>
      </c>
      <c r="AB62" s="71" t="s">
        <v>691</v>
      </c>
      <c r="AC62" s="135" t="s">
        <v>682</v>
      </c>
      <c r="AD62" s="135" t="s">
        <v>684</v>
      </c>
      <c r="AE62" s="248" t="s">
        <v>680</v>
      </c>
      <c r="AF62" s="74"/>
      <c r="AG62" s="90"/>
      <c r="AH62" s="74"/>
      <c r="AI62" s="74"/>
      <c r="AJ62" s="74"/>
      <c r="AK62" s="315"/>
      <c r="AL62" s="316"/>
      <c r="AM62" s="74"/>
      <c r="AO62" s="264" t="s">
        <v>1651</v>
      </c>
      <c r="BA62" s="75">
        <f t="shared" si="0"/>
        <v>119</v>
      </c>
      <c r="BB62" s="75">
        <f t="shared" si="1"/>
        <v>3</v>
      </c>
      <c r="BC62" s="245" t="str">
        <f t="shared" si="2"/>
        <v>ＨＨＨ</v>
      </c>
      <c r="BD62" s="19"/>
    </row>
    <row r="63" spans="1:56" ht="94.5" x14ac:dyDescent="0.4">
      <c r="A63" s="121" t="s">
        <v>762</v>
      </c>
      <c r="B63" s="390"/>
      <c r="C63" s="121" t="s">
        <v>783</v>
      </c>
      <c r="D63" s="391"/>
      <c r="E63" s="121" t="s">
        <v>835</v>
      </c>
      <c r="F63" s="391"/>
      <c r="G63" s="77" t="s">
        <v>852</v>
      </c>
      <c r="H63" s="353"/>
      <c r="I63" s="78">
        <v>14</v>
      </c>
      <c r="J63" s="277" t="s">
        <v>482</v>
      </c>
      <c r="K63" s="86"/>
      <c r="L63" s="86"/>
      <c r="M63" s="106" t="s">
        <v>268</v>
      </c>
      <c r="N63" s="134" t="s">
        <v>680</v>
      </c>
      <c r="O63" s="134" t="s">
        <v>687</v>
      </c>
      <c r="P63" s="134" t="s">
        <v>688</v>
      </c>
      <c r="Q63" s="134" t="s">
        <v>692</v>
      </c>
      <c r="R63" s="307" t="s">
        <v>1021</v>
      </c>
      <c r="S63" s="308" t="s">
        <v>1023</v>
      </c>
      <c r="T63" s="291" t="s">
        <v>680</v>
      </c>
      <c r="U63" s="295" t="s">
        <v>673</v>
      </c>
      <c r="V63" s="16"/>
      <c r="W63" s="15"/>
      <c r="X63" s="89"/>
      <c r="Y63" s="135" t="s">
        <v>680</v>
      </c>
      <c r="Z63" s="135" t="s">
        <v>681</v>
      </c>
      <c r="AA63" s="71" t="s">
        <v>690</v>
      </c>
      <c r="AB63" s="71" t="s">
        <v>691</v>
      </c>
      <c r="AC63" s="135" t="s">
        <v>682</v>
      </c>
      <c r="AD63" s="135" t="s">
        <v>684</v>
      </c>
      <c r="AE63" s="248" t="s">
        <v>680</v>
      </c>
      <c r="AF63" s="74"/>
      <c r="AG63" s="90"/>
      <c r="AH63" s="136"/>
      <c r="AI63" s="136"/>
      <c r="AJ63" s="136"/>
      <c r="AK63" s="315"/>
      <c r="AL63" s="316"/>
      <c r="AM63" s="74"/>
      <c r="AO63" s="264" t="s">
        <v>1652</v>
      </c>
      <c r="BA63" s="75">
        <f t="shared" si="0"/>
        <v>171</v>
      </c>
      <c r="BB63" s="75">
        <f t="shared" si="1"/>
        <v>4</v>
      </c>
      <c r="BC63" s="245" t="str">
        <f t="shared" si="2"/>
        <v>ＨＨＨＨ</v>
      </c>
      <c r="BD63" s="19"/>
    </row>
    <row r="64" spans="1:56" ht="94.5" x14ac:dyDescent="0.4">
      <c r="A64" s="121" t="s">
        <v>762</v>
      </c>
      <c r="B64" s="390"/>
      <c r="C64" s="121" t="s">
        <v>783</v>
      </c>
      <c r="D64" s="391"/>
      <c r="E64" s="121" t="s">
        <v>835</v>
      </c>
      <c r="F64" s="391"/>
      <c r="G64" s="77" t="s">
        <v>852</v>
      </c>
      <c r="H64" s="353"/>
      <c r="I64" s="78">
        <v>14</v>
      </c>
      <c r="J64" s="277" t="s">
        <v>483</v>
      </c>
      <c r="K64" s="86"/>
      <c r="L64" s="86"/>
      <c r="M64" s="106" t="s">
        <v>34</v>
      </c>
      <c r="N64" s="134" t="s">
        <v>680</v>
      </c>
      <c r="O64" s="134" t="s">
        <v>687</v>
      </c>
      <c r="P64" s="134" t="s">
        <v>688</v>
      </c>
      <c r="Q64" s="134" t="s">
        <v>692</v>
      </c>
      <c r="R64" s="307" t="s">
        <v>1021</v>
      </c>
      <c r="S64" s="308" t="s">
        <v>1024</v>
      </c>
      <c r="T64" s="291" t="s">
        <v>680</v>
      </c>
      <c r="U64" s="295" t="s">
        <v>673</v>
      </c>
      <c r="V64" s="16"/>
      <c r="W64" s="15"/>
      <c r="X64" s="89"/>
      <c r="Y64" s="135" t="s">
        <v>680</v>
      </c>
      <c r="Z64" s="135" t="s">
        <v>681</v>
      </c>
      <c r="AA64" s="71" t="s">
        <v>690</v>
      </c>
      <c r="AB64" s="71" t="s">
        <v>691</v>
      </c>
      <c r="AC64" s="135" t="s">
        <v>682</v>
      </c>
      <c r="AD64" s="135" t="s">
        <v>684</v>
      </c>
      <c r="AE64" s="248" t="s">
        <v>680</v>
      </c>
      <c r="AF64" s="74"/>
      <c r="AG64" s="90"/>
      <c r="AH64" s="136"/>
      <c r="AI64" s="136"/>
      <c r="AJ64" s="136"/>
      <c r="AK64" s="315"/>
      <c r="AL64" s="316"/>
      <c r="AM64" s="74"/>
      <c r="AO64" s="264" t="s">
        <v>1653</v>
      </c>
      <c r="BA64" s="75">
        <f t="shared" si="0"/>
        <v>112</v>
      </c>
      <c r="BB64" s="75">
        <f t="shared" si="1"/>
        <v>3</v>
      </c>
      <c r="BC64" s="245" t="str">
        <f t="shared" si="2"/>
        <v>ＨＨＨ</v>
      </c>
      <c r="BD64" s="19"/>
    </row>
    <row r="65" spans="1:56" ht="42" x14ac:dyDescent="0.4">
      <c r="A65" s="121" t="s">
        <v>762</v>
      </c>
      <c r="B65" s="390"/>
      <c r="C65" s="121" t="s">
        <v>783</v>
      </c>
      <c r="D65" s="391"/>
      <c r="E65" s="121" t="s">
        <v>835</v>
      </c>
      <c r="F65" s="391"/>
      <c r="G65" s="77" t="s">
        <v>852</v>
      </c>
      <c r="H65" s="353"/>
      <c r="I65" s="78">
        <v>14</v>
      </c>
      <c r="J65" s="277" t="s">
        <v>484</v>
      </c>
      <c r="K65" s="80"/>
      <c r="L65" s="362" t="s">
        <v>35</v>
      </c>
      <c r="M65" s="363"/>
      <c r="N65" s="120"/>
      <c r="O65" s="120"/>
      <c r="P65" s="120"/>
      <c r="Q65" s="120"/>
      <c r="R65" s="305"/>
      <c r="S65" s="306"/>
      <c r="T65" s="290" t="s">
        <v>689</v>
      </c>
      <c r="U65" s="294" t="s">
        <v>689</v>
      </c>
      <c r="V65" s="69"/>
      <c r="W65" s="69"/>
      <c r="X65" s="82"/>
      <c r="Y65" s="83"/>
      <c r="Z65" s="83"/>
      <c r="AA65" s="83"/>
      <c r="AB65" s="83"/>
      <c r="AC65" s="83"/>
      <c r="AD65" s="84"/>
      <c r="AE65" s="247"/>
      <c r="AF65" s="69"/>
      <c r="AG65" s="72"/>
      <c r="AH65" s="69"/>
      <c r="AI65" s="69"/>
      <c r="AJ65" s="69"/>
      <c r="AK65" s="317"/>
      <c r="AL65" s="318"/>
      <c r="AM65" s="69"/>
      <c r="AO65" s="263"/>
      <c r="BA65" s="75">
        <f t="shared" si="0"/>
        <v>105</v>
      </c>
      <c r="BB65" s="75">
        <f t="shared" si="1"/>
        <v>3</v>
      </c>
      <c r="BC65" s="245" t="str">
        <f t="shared" si="2"/>
        <v>ＨＨＨ</v>
      </c>
      <c r="BD65" s="19"/>
    </row>
    <row r="66" spans="1:56" ht="110.25" x14ac:dyDescent="0.4">
      <c r="A66" s="121" t="s">
        <v>762</v>
      </c>
      <c r="B66" s="390"/>
      <c r="C66" s="121" t="s">
        <v>783</v>
      </c>
      <c r="D66" s="391"/>
      <c r="E66" s="121" t="s">
        <v>835</v>
      </c>
      <c r="F66" s="391"/>
      <c r="G66" s="77" t="s">
        <v>852</v>
      </c>
      <c r="H66" s="353"/>
      <c r="I66" s="78">
        <v>14</v>
      </c>
      <c r="J66" s="277" t="s">
        <v>485</v>
      </c>
      <c r="K66" s="86"/>
      <c r="L66" s="86"/>
      <c r="M66" s="106" t="s">
        <v>269</v>
      </c>
      <c r="N66" s="134" t="s">
        <v>680</v>
      </c>
      <c r="O66" s="134" t="s">
        <v>687</v>
      </c>
      <c r="P66" s="134" t="s">
        <v>688</v>
      </c>
      <c r="Q66" s="134" t="s">
        <v>692</v>
      </c>
      <c r="R66" s="307" t="s">
        <v>1021</v>
      </c>
      <c r="S66" s="308" t="s">
        <v>1025</v>
      </c>
      <c r="T66" s="291" t="s">
        <v>680</v>
      </c>
      <c r="U66" s="295" t="s">
        <v>673</v>
      </c>
      <c r="V66" s="16"/>
      <c r="W66" s="15"/>
      <c r="X66" s="89"/>
      <c r="Y66" s="135" t="s">
        <v>680</v>
      </c>
      <c r="Z66" s="135" t="s">
        <v>681</v>
      </c>
      <c r="AA66" s="71" t="s">
        <v>690</v>
      </c>
      <c r="AB66" s="71" t="s">
        <v>691</v>
      </c>
      <c r="AC66" s="135" t="s">
        <v>682</v>
      </c>
      <c r="AD66" s="135" t="s">
        <v>909</v>
      </c>
      <c r="AE66" s="248" t="s">
        <v>680</v>
      </c>
      <c r="AF66" s="74"/>
      <c r="AG66" s="90"/>
      <c r="AH66" s="136"/>
      <c r="AI66" s="136"/>
      <c r="AJ66" s="136"/>
      <c r="AK66" s="315"/>
      <c r="AL66" s="316"/>
      <c r="AM66" s="74"/>
      <c r="AO66" s="264" t="s">
        <v>1654</v>
      </c>
      <c r="BA66" s="75">
        <f t="shared" si="0"/>
        <v>248</v>
      </c>
      <c r="BB66" s="75">
        <f t="shared" si="1"/>
        <v>5</v>
      </c>
      <c r="BC66" s="245" t="str">
        <f t="shared" si="2"/>
        <v>ＨＨＨＨＨ</v>
      </c>
      <c r="BD66" s="19"/>
    </row>
    <row r="67" spans="1:56" ht="141.75" x14ac:dyDescent="0.4">
      <c r="A67" s="121" t="s">
        <v>762</v>
      </c>
      <c r="B67" s="390"/>
      <c r="C67" s="121" t="s">
        <v>783</v>
      </c>
      <c r="D67" s="391"/>
      <c r="E67" s="121" t="s">
        <v>835</v>
      </c>
      <c r="F67" s="391"/>
      <c r="G67" s="77" t="s">
        <v>852</v>
      </c>
      <c r="H67" s="353"/>
      <c r="I67" s="78">
        <v>14</v>
      </c>
      <c r="J67" s="277" t="s">
        <v>486</v>
      </c>
      <c r="K67" s="86"/>
      <c r="L67" s="86"/>
      <c r="M67" s="106" t="s">
        <v>36</v>
      </c>
      <c r="N67" s="134" t="s">
        <v>680</v>
      </c>
      <c r="O67" s="134" t="s">
        <v>687</v>
      </c>
      <c r="P67" s="134" t="s">
        <v>688</v>
      </c>
      <c r="Q67" s="134" t="s">
        <v>692</v>
      </c>
      <c r="R67" s="307" t="s">
        <v>1021</v>
      </c>
      <c r="S67" s="308" t="s">
        <v>1026</v>
      </c>
      <c r="T67" s="291" t="s">
        <v>680</v>
      </c>
      <c r="U67" s="295" t="s">
        <v>673</v>
      </c>
      <c r="V67" s="16"/>
      <c r="W67" s="15"/>
      <c r="X67" s="89"/>
      <c r="Y67" s="135" t="s">
        <v>680</v>
      </c>
      <c r="Z67" s="135" t="s">
        <v>681</v>
      </c>
      <c r="AA67" s="71" t="s">
        <v>690</v>
      </c>
      <c r="AB67" s="71" t="s">
        <v>691</v>
      </c>
      <c r="AC67" s="135" t="s">
        <v>682</v>
      </c>
      <c r="AD67" s="135" t="s">
        <v>909</v>
      </c>
      <c r="AE67" s="248" t="s">
        <v>680</v>
      </c>
      <c r="AF67" s="74"/>
      <c r="AG67" s="90"/>
      <c r="AH67" s="136"/>
      <c r="AI67" s="136"/>
      <c r="AJ67" s="136"/>
      <c r="AK67" s="315"/>
      <c r="AL67" s="316"/>
      <c r="AM67" s="74"/>
      <c r="AO67" s="264" t="s">
        <v>1655</v>
      </c>
      <c r="BA67" s="75">
        <f t="shared" si="0"/>
        <v>210</v>
      </c>
      <c r="BB67" s="75">
        <f t="shared" si="1"/>
        <v>4</v>
      </c>
      <c r="BC67" s="245" t="str">
        <f t="shared" si="2"/>
        <v>ＨＨＨＨ</v>
      </c>
      <c r="BD67" s="19"/>
    </row>
    <row r="68" spans="1:56" ht="126" x14ac:dyDescent="0.4">
      <c r="A68" s="121" t="s">
        <v>762</v>
      </c>
      <c r="B68" s="390"/>
      <c r="C68" s="121" t="s">
        <v>783</v>
      </c>
      <c r="D68" s="391"/>
      <c r="E68" s="121" t="s">
        <v>835</v>
      </c>
      <c r="F68" s="391"/>
      <c r="G68" s="77" t="s">
        <v>852</v>
      </c>
      <c r="H68" s="353"/>
      <c r="I68" s="78">
        <v>14</v>
      </c>
      <c r="J68" s="277" t="s">
        <v>487</v>
      </c>
      <c r="K68" s="86"/>
      <c r="L68" s="86"/>
      <c r="M68" s="106" t="s">
        <v>261</v>
      </c>
      <c r="N68" s="134" t="s">
        <v>680</v>
      </c>
      <c r="O68" s="134" t="s">
        <v>687</v>
      </c>
      <c r="P68" s="134" t="s">
        <v>688</v>
      </c>
      <c r="Q68" s="134" t="s">
        <v>692</v>
      </c>
      <c r="R68" s="307" t="s">
        <v>1021</v>
      </c>
      <c r="S68" s="308" t="s">
        <v>1027</v>
      </c>
      <c r="T68" s="291" t="s">
        <v>680</v>
      </c>
      <c r="U68" s="295" t="s">
        <v>673</v>
      </c>
      <c r="V68" s="16"/>
      <c r="W68" s="15"/>
      <c r="X68" s="89"/>
      <c r="Y68" s="135" t="s">
        <v>680</v>
      </c>
      <c r="Z68" s="135" t="s">
        <v>681</v>
      </c>
      <c r="AA68" s="71" t="s">
        <v>690</v>
      </c>
      <c r="AB68" s="71" t="s">
        <v>691</v>
      </c>
      <c r="AC68" s="135" t="s">
        <v>682</v>
      </c>
      <c r="AD68" s="135" t="s">
        <v>909</v>
      </c>
      <c r="AE68" s="248" t="s">
        <v>680</v>
      </c>
      <c r="AF68" s="74"/>
      <c r="AG68" s="90"/>
      <c r="AH68" s="136"/>
      <c r="AI68" s="136"/>
      <c r="AJ68" s="136"/>
      <c r="AK68" s="315"/>
      <c r="AL68" s="316"/>
      <c r="AM68" s="74"/>
      <c r="AO68" s="264" t="s">
        <v>1656</v>
      </c>
      <c r="BA68" s="75">
        <f t="shared" si="0"/>
        <v>171</v>
      </c>
      <c r="BB68" s="75">
        <f t="shared" si="1"/>
        <v>4</v>
      </c>
      <c r="BC68" s="245" t="str">
        <f t="shared" si="2"/>
        <v>ＨＨＨＨ</v>
      </c>
      <c r="BD68" s="19"/>
    </row>
    <row r="69" spans="1:56" ht="94.5" x14ac:dyDescent="0.4">
      <c r="A69" s="121" t="s">
        <v>762</v>
      </c>
      <c r="B69" s="390"/>
      <c r="C69" s="121" t="s">
        <v>783</v>
      </c>
      <c r="D69" s="391"/>
      <c r="E69" s="121" t="s">
        <v>835</v>
      </c>
      <c r="F69" s="391"/>
      <c r="G69" s="77" t="s">
        <v>852</v>
      </c>
      <c r="H69" s="353"/>
      <c r="I69" s="78">
        <v>14</v>
      </c>
      <c r="J69" s="277" t="s">
        <v>488</v>
      </c>
      <c r="K69" s="86"/>
      <c r="L69" s="86"/>
      <c r="M69" s="106" t="s">
        <v>262</v>
      </c>
      <c r="N69" s="134" t="s">
        <v>680</v>
      </c>
      <c r="O69" s="134" t="s">
        <v>687</v>
      </c>
      <c r="P69" s="134" t="s">
        <v>688</v>
      </c>
      <c r="Q69" s="134" t="s">
        <v>692</v>
      </c>
      <c r="R69" s="307" t="s">
        <v>1021</v>
      </c>
      <c r="S69" s="308" t="s">
        <v>1028</v>
      </c>
      <c r="T69" s="291" t="s">
        <v>680</v>
      </c>
      <c r="U69" s="295" t="s">
        <v>673</v>
      </c>
      <c r="V69" s="16"/>
      <c r="W69" s="15"/>
      <c r="X69" s="89"/>
      <c r="Y69" s="135" t="s">
        <v>680</v>
      </c>
      <c r="Z69" s="135" t="s">
        <v>681</v>
      </c>
      <c r="AA69" s="71" t="s">
        <v>690</v>
      </c>
      <c r="AB69" s="71" t="s">
        <v>691</v>
      </c>
      <c r="AC69" s="135" t="s">
        <v>682</v>
      </c>
      <c r="AD69" s="135" t="s">
        <v>909</v>
      </c>
      <c r="AE69" s="248" t="s">
        <v>680</v>
      </c>
      <c r="AF69" s="74"/>
      <c r="AG69" s="90"/>
      <c r="AH69" s="136"/>
      <c r="AI69" s="136"/>
      <c r="AJ69" s="136"/>
      <c r="AK69" s="315"/>
      <c r="AL69" s="316"/>
      <c r="AM69" s="74"/>
      <c r="AO69" s="264" t="s">
        <v>1657</v>
      </c>
      <c r="BA69" s="75">
        <f t="shared" si="0"/>
        <v>77</v>
      </c>
      <c r="BB69" s="75">
        <f t="shared" si="1"/>
        <v>3</v>
      </c>
      <c r="BC69" s="245" t="str">
        <f t="shared" si="2"/>
        <v>ＨＨＨ</v>
      </c>
      <c r="BD69" s="19"/>
    </row>
    <row r="70" spans="1:56" ht="126" x14ac:dyDescent="0.4">
      <c r="A70" s="121" t="s">
        <v>762</v>
      </c>
      <c r="B70" s="390"/>
      <c r="C70" s="121" t="s">
        <v>783</v>
      </c>
      <c r="D70" s="391"/>
      <c r="E70" s="121" t="s">
        <v>835</v>
      </c>
      <c r="F70" s="391"/>
      <c r="G70" s="77" t="s">
        <v>852</v>
      </c>
      <c r="H70" s="353"/>
      <c r="I70" s="78">
        <v>14</v>
      </c>
      <c r="J70" s="277" t="s">
        <v>489</v>
      </c>
      <c r="K70" s="86"/>
      <c r="L70" s="86"/>
      <c r="M70" s="106" t="s">
        <v>270</v>
      </c>
      <c r="N70" s="134" t="s">
        <v>680</v>
      </c>
      <c r="O70" s="134" t="s">
        <v>687</v>
      </c>
      <c r="P70" s="134" t="s">
        <v>688</v>
      </c>
      <c r="Q70" s="134" t="s">
        <v>692</v>
      </c>
      <c r="R70" s="307" t="s">
        <v>1021</v>
      </c>
      <c r="S70" s="308" t="s">
        <v>1029</v>
      </c>
      <c r="T70" s="291" t="s">
        <v>680</v>
      </c>
      <c r="U70" s="295" t="s">
        <v>673</v>
      </c>
      <c r="V70" s="16"/>
      <c r="W70" s="15"/>
      <c r="X70" s="89"/>
      <c r="Y70" s="135" t="s">
        <v>680</v>
      </c>
      <c r="Z70" s="135" t="s">
        <v>681</v>
      </c>
      <c r="AA70" s="71" t="s">
        <v>690</v>
      </c>
      <c r="AB70" s="71" t="s">
        <v>691</v>
      </c>
      <c r="AC70" s="135" t="s">
        <v>682</v>
      </c>
      <c r="AD70" s="135" t="s">
        <v>909</v>
      </c>
      <c r="AE70" s="248" t="s">
        <v>680</v>
      </c>
      <c r="AF70" s="74"/>
      <c r="AG70" s="90"/>
      <c r="AH70" s="136"/>
      <c r="AI70" s="136"/>
      <c r="AJ70" s="136"/>
      <c r="AK70" s="315"/>
      <c r="AL70" s="316"/>
      <c r="AM70" s="74"/>
      <c r="AO70" s="264" t="s">
        <v>1658</v>
      </c>
      <c r="BA70" s="75">
        <f t="shared" si="0"/>
        <v>176</v>
      </c>
      <c r="BB70" s="75">
        <f t="shared" si="1"/>
        <v>4</v>
      </c>
      <c r="BC70" s="245" t="str">
        <f t="shared" si="2"/>
        <v>ＨＨＨＨ</v>
      </c>
      <c r="BD70" s="19"/>
    </row>
    <row r="71" spans="1:56" ht="94.5" x14ac:dyDescent="0.4">
      <c r="A71" s="121" t="s">
        <v>762</v>
      </c>
      <c r="B71" s="390"/>
      <c r="C71" s="121" t="s">
        <v>783</v>
      </c>
      <c r="D71" s="391"/>
      <c r="E71" s="121" t="s">
        <v>835</v>
      </c>
      <c r="F71" s="391"/>
      <c r="G71" s="77" t="s">
        <v>852</v>
      </c>
      <c r="H71" s="353"/>
      <c r="I71" s="78">
        <v>14</v>
      </c>
      <c r="J71" s="277" t="s">
        <v>490</v>
      </c>
      <c r="K71" s="86"/>
      <c r="L71" s="86"/>
      <c r="M71" s="106" t="s">
        <v>37</v>
      </c>
      <c r="N71" s="134" t="s">
        <v>680</v>
      </c>
      <c r="O71" s="134" t="s">
        <v>687</v>
      </c>
      <c r="P71" s="134" t="s">
        <v>688</v>
      </c>
      <c r="Q71" s="134" t="s">
        <v>692</v>
      </c>
      <c r="R71" s="307" t="s">
        <v>1021</v>
      </c>
      <c r="S71" s="308" t="s">
        <v>1030</v>
      </c>
      <c r="T71" s="291" t="s">
        <v>680</v>
      </c>
      <c r="U71" s="295" t="s">
        <v>673</v>
      </c>
      <c r="V71" s="16"/>
      <c r="W71" s="15"/>
      <c r="X71" s="89"/>
      <c r="Y71" s="135" t="s">
        <v>680</v>
      </c>
      <c r="Z71" s="135" t="s">
        <v>681</v>
      </c>
      <c r="AA71" s="71" t="s">
        <v>690</v>
      </c>
      <c r="AB71" s="71" t="s">
        <v>691</v>
      </c>
      <c r="AC71" s="135" t="s">
        <v>682</v>
      </c>
      <c r="AD71" s="135" t="s">
        <v>909</v>
      </c>
      <c r="AE71" s="248" t="s">
        <v>680</v>
      </c>
      <c r="AF71" s="74"/>
      <c r="AG71" s="90"/>
      <c r="AH71" s="136"/>
      <c r="AI71" s="136"/>
      <c r="AJ71" s="136"/>
      <c r="AK71" s="315"/>
      <c r="AL71" s="316"/>
      <c r="AM71" s="74"/>
      <c r="AO71" s="264" t="s">
        <v>1659</v>
      </c>
      <c r="BA71" s="75">
        <f t="shared" si="0"/>
        <v>190</v>
      </c>
      <c r="BB71" s="75">
        <f t="shared" si="1"/>
        <v>4</v>
      </c>
      <c r="BC71" s="245" t="str">
        <f t="shared" si="2"/>
        <v>ＨＨＨＨ</v>
      </c>
      <c r="BD71" s="19"/>
    </row>
    <row r="72" spans="1:56" ht="94.5" x14ac:dyDescent="0.4">
      <c r="A72" s="121" t="s">
        <v>762</v>
      </c>
      <c r="B72" s="390"/>
      <c r="C72" s="121" t="s">
        <v>783</v>
      </c>
      <c r="D72" s="391"/>
      <c r="E72" s="121" t="s">
        <v>835</v>
      </c>
      <c r="F72" s="391"/>
      <c r="G72" s="77" t="s">
        <v>852</v>
      </c>
      <c r="H72" s="353"/>
      <c r="I72" s="78">
        <v>14</v>
      </c>
      <c r="J72" s="277" t="s">
        <v>491</v>
      </c>
      <c r="K72" s="86"/>
      <c r="L72" s="86"/>
      <c r="M72" s="106" t="s">
        <v>271</v>
      </c>
      <c r="N72" s="134" t="s">
        <v>680</v>
      </c>
      <c r="O72" s="134" t="s">
        <v>687</v>
      </c>
      <c r="P72" s="134" t="s">
        <v>688</v>
      </c>
      <c r="Q72" s="134" t="s">
        <v>692</v>
      </c>
      <c r="R72" s="307" t="s">
        <v>1021</v>
      </c>
      <c r="S72" s="308" t="s">
        <v>1031</v>
      </c>
      <c r="T72" s="291" t="s">
        <v>680</v>
      </c>
      <c r="U72" s="295" t="s">
        <v>673</v>
      </c>
      <c r="V72" s="16"/>
      <c r="W72" s="15"/>
      <c r="X72" s="89"/>
      <c r="Y72" s="135" t="s">
        <v>680</v>
      </c>
      <c r="Z72" s="135" t="s">
        <v>681</v>
      </c>
      <c r="AA72" s="71" t="s">
        <v>690</v>
      </c>
      <c r="AB72" s="71" t="s">
        <v>691</v>
      </c>
      <c r="AC72" s="135" t="s">
        <v>682</v>
      </c>
      <c r="AD72" s="135" t="s">
        <v>909</v>
      </c>
      <c r="AE72" s="248" t="s">
        <v>680</v>
      </c>
      <c r="AF72" s="74"/>
      <c r="AG72" s="90"/>
      <c r="AH72" s="136"/>
      <c r="AI72" s="136"/>
      <c r="AJ72" s="136"/>
      <c r="AK72" s="315"/>
      <c r="AL72" s="316"/>
      <c r="AM72" s="74"/>
      <c r="AO72" s="264" t="s">
        <v>1660</v>
      </c>
      <c r="BA72" s="75">
        <f t="shared" si="0"/>
        <v>243</v>
      </c>
      <c r="BB72" s="75">
        <f t="shared" si="1"/>
        <v>5</v>
      </c>
      <c r="BC72" s="245" t="str">
        <f t="shared" si="2"/>
        <v>ＨＨＨＨＨ</v>
      </c>
      <c r="BD72" s="19"/>
    </row>
    <row r="73" spans="1:56" ht="110.25" x14ac:dyDescent="0.4">
      <c r="A73" s="121" t="s">
        <v>762</v>
      </c>
      <c r="B73" s="390"/>
      <c r="C73" s="121" t="s">
        <v>783</v>
      </c>
      <c r="D73" s="391"/>
      <c r="E73" s="121" t="s">
        <v>835</v>
      </c>
      <c r="F73" s="391"/>
      <c r="G73" s="77" t="s">
        <v>852</v>
      </c>
      <c r="H73" s="353"/>
      <c r="I73" s="78">
        <v>14</v>
      </c>
      <c r="J73" s="277" t="s">
        <v>492</v>
      </c>
      <c r="K73" s="86"/>
      <c r="L73" s="86"/>
      <c r="M73" s="106" t="s">
        <v>272</v>
      </c>
      <c r="N73" s="134" t="s">
        <v>680</v>
      </c>
      <c r="O73" s="134" t="s">
        <v>687</v>
      </c>
      <c r="P73" s="134" t="s">
        <v>688</v>
      </c>
      <c r="Q73" s="134" t="s">
        <v>692</v>
      </c>
      <c r="R73" s="307" t="s">
        <v>1021</v>
      </c>
      <c r="S73" s="308" t="s">
        <v>1032</v>
      </c>
      <c r="T73" s="291" t="s">
        <v>680</v>
      </c>
      <c r="U73" s="295" t="s">
        <v>673</v>
      </c>
      <c r="V73" s="16"/>
      <c r="W73" s="15"/>
      <c r="X73" s="89"/>
      <c r="Y73" s="135" t="s">
        <v>680</v>
      </c>
      <c r="Z73" s="135" t="s">
        <v>681</v>
      </c>
      <c r="AA73" s="71" t="s">
        <v>690</v>
      </c>
      <c r="AB73" s="71" t="s">
        <v>691</v>
      </c>
      <c r="AC73" s="135" t="s">
        <v>682</v>
      </c>
      <c r="AD73" s="135" t="s">
        <v>909</v>
      </c>
      <c r="AE73" s="248" t="s">
        <v>680</v>
      </c>
      <c r="AF73" s="74"/>
      <c r="AG73" s="90"/>
      <c r="AH73" s="136"/>
      <c r="AI73" s="136"/>
      <c r="AJ73" s="136"/>
      <c r="AK73" s="315"/>
      <c r="AL73" s="316"/>
      <c r="AM73" s="74"/>
      <c r="AO73" s="264" t="s">
        <v>1661</v>
      </c>
      <c r="BA73" s="75">
        <f t="shared" si="0"/>
        <v>223</v>
      </c>
      <c r="BB73" s="75">
        <f t="shared" si="1"/>
        <v>5</v>
      </c>
      <c r="BC73" s="245" t="str">
        <f t="shared" si="2"/>
        <v>ＨＨＨＨＨ</v>
      </c>
      <c r="BD73" s="19"/>
    </row>
    <row r="74" spans="1:56" ht="126" x14ac:dyDescent="0.4">
      <c r="A74" s="121" t="s">
        <v>762</v>
      </c>
      <c r="B74" s="390"/>
      <c r="C74" s="121" t="s">
        <v>783</v>
      </c>
      <c r="D74" s="391"/>
      <c r="E74" s="121" t="s">
        <v>835</v>
      </c>
      <c r="F74" s="391"/>
      <c r="G74" s="77" t="s">
        <v>852</v>
      </c>
      <c r="H74" s="353"/>
      <c r="I74" s="78">
        <v>14</v>
      </c>
      <c r="J74" s="277" t="s">
        <v>493</v>
      </c>
      <c r="K74" s="86"/>
      <c r="L74" s="86"/>
      <c r="M74" s="106" t="s">
        <v>400</v>
      </c>
      <c r="N74" s="134" t="s">
        <v>680</v>
      </c>
      <c r="O74" s="134" t="s">
        <v>687</v>
      </c>
      <c r="P74" s="134" t="s">
        <v>688</v>
      </c>
      <c r="Q74" s="134"/>
      <c r="R74" s="307" t="s">
        <v>1021</v>
      </c>
      <c r="S74" s="308" t="s">
        <v>1033</v>
      </c>
      <c r="T74" s="291" t="s">
        <v>680</v>
      </c>
      <c r="U74" s="296" t="s">
        <v>673</v>
      </c>
      <c r="V74" s="16"/>
      <c r="W74" s="15"/>
      <c r="X74" s="89"/>
      <c r="Y74" s="135" t="s">
        <v>680</v>
      </c>
      <c r="Z74" s="135" t="s">
        <v>681</v>
      </c>
      <c r="AA74" s="71" t="s">
        <v>690</v>
      </c>
      <c r="AB74" s="71" t="s">
        <v>691</v>
      </c>
      <c r="AC74" s="135" t="s">
        <v>682</v>
      </c>
      <c r="AD74" s="135"/>
      <c r="AE74" s="248" t="s">
        <v>680</v>
      </c>
      <c r="AF74" s="74"/>
      <c r="AG74" s="90"/>
      <c r="AH74" s="136"/>
      <c r="AI74" s="136"/>
      <c r="AJ74" s="136"/>
      <c r="AK74" s="315"/>
      <c r="AL74" s="316"/>
      <c r="AM74" s="74"/>
      <c r="AO74" s="264" t="s">
        <v>1662</v>
      </c>
      <c r="BA74" s="75">
        <f t="shared" si="0"/>
        <v>366</v>
      </c>
      <c r="BB74" s="75">
        <f t="shared" si="1"/>
        <v>7</v>
      </c>
      <c r="BC74" s="245" t="str">
        <f t="shared" si="2"/>
        <v>ＨＨＨＨＨＨＨ</v>
      </c>
      <c r="BD74" s="19"/>
    </row>
    <row r="75" spans="1:56" ht="110.25" x14ac:dyDescent="0.4">
      <c r="A75" s="121" t="s">
        <v>762</v>
      </c>
      <c r="B75" s="390"/>
      <c r="C75" s="121" t="s">
        <v>783</v>
      </c>
      <c r="D75" s="391"/>
      <c r="E75" s="121" t="s">
        <v>835</v>
      </c>
      <c r="F75" s="391"/>
      <c r="G75" s="77" t="s">
        <v>852</v>
      </c>
      <c r="H75" s="353"/>
      <c r="I75" s="78">
        <v>14</v>
      </c>
      <c r="J75" s="277" t="s">
        <v>494</v>
      </c>
      <c r="K75" s="86"/>
      <c r="L75" s="86"/>
      <c r="M75" s="106" t="s">
        <v>263</v>
      </c>
      <c r="N75" s="134" t="s">
        <v>680</v>
      </c>
      <c r="O75" s="134" t="s">
        <v>687</v>
      </c>
      <c r="P75" s="134" t="s">
        <v>688</v>
      </c>
      <c r="Q75" s="134" t="s">
        <v>692</v>
      </c>
      <c r="R75" s="307" t="s">
        <v>1021</v>
      </c>
      <c r="S75" s="308" t="s">
        <v>1034</v>
      </c>
      <c r="T75" s="291" t="s">
        <v>680</v>
      </c>
      <c r="U75" s="295" t="s">
        <v>673</v>
      </c>
      <c r="V75" s="16"/>
      <c r="W75" s="15"/>
      <c r="X75" s="89"/>
      <c r="Y75" s="135" t="s">
        <v>680</v>
      </c>
      <c r="Z75" s="135" t="s">
        <v>681</v>
      </c>
      <c r="AA75" s="71" t="s">
        <v>690</v>
      </c>
      <c r="AB75" s="71" t="s">
        <v>691</v>
      </c>
      <c r="AC75" s="135" t="s">
        <v>682</v>
      </c>
      <c r="AD75" s="135" t="s">
        <v>909</v>
      </c>
      <c r="AE75" s="248" t="s">
        <v>680</v>
      </c>
      <c r="AF75" s="74"/>
      <c r="AG75" s="90"/>
      <c r="AH75" s="136"/>
      <c r="AI75" s="136"/>
      <c r="AJ75" s="136"/>
      <c r="AK75" s="315"/>
      <c r="AL75" s="316"/>
      <c r="AM75" s="74"/>
      <c r="AO75" s="264" t="s">
        <v>1663</v>
      </c>
      <c r="BA75" s="75">
        <f t="shared" ref="BA75:BA138" si="4">LENB(K75)+LENB(L75)+LENB(M75)</f>
        <v>217</v>
      </c>
      <c r="BB75" s="75">
        <f t="shared" ref="BB75:BB138" si="5">IF(ROUNDUP(BA75/$BB$7,0)&gt;2,ROUNDUP(BA75/$BB$7,0),ROUNDUP(BA75/$BB$7,0)+1)</f>
        <v>4</v>
      </c>
      <c r="BC75" s="245" t="str">
        <f t="shared" ref="BC75:BC138" si="6">REPT("Ｈ",BB75)</f>
        <v>ＨＨＨＨ</v>
      </c>
      <c r="BD75" s="19"/>
    </row>
    <row r="76" spans="1:56" ht="110.25" x14ac:dyDescent="0.4">
      <c r="A76" s="121" t="s">
        <v>762</v>
      </c>
      <c r="B76" s="390"/>
      <c r="C76" s="121" t="s">
        <v>783</v>
      </c>
      <c r="D76" s="391"/>
      <c r="E76" s="76" t="s">
        <v>835</v>
      </c>
      <c r="F76" s="391"/>
      <c r="G76" s="77" t="s">
        <v>852</v>
      </c>
      <c r="H76" s="353"/>
      <c r="I76" s="104">
        <v>14</v>
      </c>
      <c r="J76" s="277" t="s">
        <v>495</v>
      </c>
      <c r="K76" s="86"/>
      <c r="L76" s="362" t="s">
        <v>38</v>
      </c>
      <c r="M76" s="363"/>
      <c r="N76" s="100" t="s">
        <v>680</v>
      </c>
      <c r="O76" s="100" t="s">
        <v>687</v>
      </c>
      <c r="P76" s="100" t="s">
        <v>688</v>
      </c>
      <c r="Q76" s="100"/>
      <c r="R76" s="307" t="s">
        <v>1021</v>
      </c>
      <c r="S76" s="308" t="s">
        <v>1587</v>
      </c>
      <c r="T76" s="291" t="s">
        <v>680</v>
      </c>
      <c r="U76" s="296" t="s">
        <v>673</v>
      </c>
      <c r="V76" s="16"/>
      <c r="W76" s="15"/>
      <c r="X76" s="6"/>
      <c r="Y76" s="6" t="s">
        <v>680</v>
      </c>
      <c r="Z76" s="6" t="s">
        <v>681</v>
      </c>
      <c r="AA76" s="71" t="s">
        <v>690</v>
      </c>
      <c r="AB76" s="71" t="s">
        <v>691</v>
      </c>
      <c r="AC76" s="6" t="s">
        <v>682</v>
      </c>
      <c r="AD76" s="6"/>
      <c r="AE76" s="248" t="s">
        <v>680</v>
      </c>
      <c r="AF76" s="74"/>
      <c r="AG76" s="90"/>
      <c r="AH76" s="74"/>
      <c r="AI76" s="74"/>
      <c r="AJ76" s="74"/>
      <c r="AK76" s="315"/>
      <c r="AL76" s="316"/>
      <c r="AM76" s="74"/>
      <c r="AO76" s="264" t="s">
        <v>1664</v>
      </c>
      <c r="BA76" s="75">
        <f t="shared" si="4"/>
        <v>155</v>
      </c>
      <c r="BB76" s="75">
        <f t="shared" si="5"/>
        <v>3</v>
      </c>
      <c r="BC76" s="245" t="str">
        <f t="shared" si="6"/>
        <v>ＨＨＨ</v>
      </c>
      <c r="BD76" s="19"/>
    </row>
    <row r="77" spans="1:56" ht="126" x14ac:dyDescent="0.4">
      <c r="A77" s="121" t="s">
        <v>762</v>
      </c>
      <c r="B77" s="390"/>
      <c r="C77" s="121" t="s">
        <v>783</v>
      </c>
      <c r="D77" s="391"/>
      <c r="E77" s="76" t="s">
        <v>835</v>
      </c>
      <c r="F77" s="391"/>
      <c r="G77" s="77" t="s">
        <v>852</v>
      </c>
      <c r="H77" s="353"/>
      <c r="I77" s="64">
        <v>15</v>
      </c>
      <c r="J77" s="276" t="s">
        <v>446</v>
      </c>
      <c r="K77" s="350" t="s">
        <v>39</v>
      </c>
      <c r="L77" s="338"/>
      <c r="M77" s="338"/>
      <c r="N77" s="106" t="s">
        <v>680</v>
      </c>
      <c r="O77" s="106" t="s">
        <v>687</v>
      </c>
      <c r="P77" s="106" t="s">
        <v>688</v>
      </c>
      <c r="Q77" s="106"/>
      <c r="R77" s="307" t="s">
        <v>1035</v>
      </c>
      <c r="S77" s="308" t="s">
        <v>1036</v>
      </c>
      <c r="T77" s="291" t="s">
        <v>680</v>
      </c>
      <c r="U77" s="296" t="s">
        <v>668</v>
      </c>
      <c r="V77" s="16"/>
      <c r="W77" s="15"/>
      <c r="X77" s="107" t="str">
        <f t="shared" ref="X77:X82" si="7">AE77</f>
        <v>▼選択</v>
      </c>
      <c r="Y77" s="108" t="s">
        <v>680</v>
      </c>
      <c r="Z77" s="108" t="s">
        <v>681</v>
      </c>
      <c r="AA77" s="71" t="s">
        <v>690</v>
      </c>
      <c r="AB77" s="71" t="s">
        <v>691</v>
      </c>
      <c r="AC77" s="108" t="s">
        <v>682</v>
      </c>
      <c r="AD77" s="108"/>
      <c r="AE77" s="248" t="s">
        <v>680</v>
      </c>
      <c r="AF77" s="74"/>
      <c r="AG77" s="90"/>
      <c r="AH77" s="74"/>
      <c r="AI77" s="74"/>
      <c r="AJ77" s="74"/>
      <c r="AK77" s="315"/>
      <c r="AL77" s="316"/>
      <c r="AM77" s="74"/>
      <c r="AO77" s="264" t="s">
        <v>1665</v>
      </c>
      <c r="BA77" s="75">
        <f t="shared" si="4"/>
        <v>246</v>
      </c>
      <c r="BB77" s="75">
        <f t="shared" si="5"/>
        <v>5</v>
      </c>
      <c r="BC77" s="245" t="str">
        <f t="shared" si="6"/>
        <v>ＨＨＨＨＨ</v>
      </c>
      <c r="BD77" s="19"/>
    </row>
    <row r="78" spans="1:56" ht="110.25" x14ac:dyDescent="0.4">
      <c r="A78" s="121" t="s">
        <v>762</v>
      </c>
      <c r="B78" s="390"/>
      <c r="C78" s="121" t="s">
        <v>783</v>
      </c>
      <c r="D78" s="391"/>
      <c r="E78" s="76" t="s">
        <v>835</v>
      </c>
      <c r="F78" s="391"/>
      <c r="G78" s="77" t="s">
        <v>852</v>
      </c>
      <c r="H78" s="353"/>
      <c r="I78" s="114">
        <v>16</v>
      </c>
      <c r="J78" s="276" t="s">
        <v>446</v>
      </c>
      <c r="K78" s="350" t="s">
        <v>40</v>
      </c>
      <c r="L78" s="338"/>
      <c r="M78" s="338"/>
      <c r="N78" s="106" t="s">
        <v>680</v>
      </c>
      <c r="O78" s="106" t="s">
        <v>687</v>
      </c>
      <c r="P78" s="106" t="s">
        <v>688</v>
      </c>
      <c r="Q78" s="106"/>
      <c r="R78" s="307" t="s">
        <v>1037</v>
      </c>
      <c r="S78" s="308" t="s">
        <v>1038</v>
      </c>
      <c r="T78" s="291" t="s">
        <v>680</v>
      </c>
      <c r="U78" s="296" t="s">
        <v>669</v>
      </c>
      <c r="V78" s="16"/>
      <c r="W78" s="15"/>
      <c r="X78" s="107" t="str">
        <f t="shared" si="7"/>
        <v>▼選択</v>
      </c>
      <c r="Y78" s="108" t="s">
        <v>680</v>
      </c>
      <c r="Z78" s="108" t="s">
        <v>681</v>
      </c>
      <c r="AA78" s="71" t="s">
        <v>690</v>
      </c>
      <c r="AB78" s="71" t="s">
        <v>691</v>
      </c>
      <c r="AC78" s="108" t="s">
        <v>682</v>
      </c>
      <c r="AD78" s="108"/>
      <c r="AE78" s="248" t="s">
        <v>680</v>
      </c>
      <c r="AF78" s="74"/>
      <c r="AG78" s="90"/>
      <c r="AH78" s="74"/>
      <c r="AI78" s="74"/>
      <c r="AJ78" s="74"/>
      <c r="AK78" s="315"/>
      <c r="AL78" s="316"/>
      <c r="AM78" s="74"/>
      <c r="AO78" s="264" t="s">
        <v>1666</v>
      </c>
      <c r="BA78" s="75">
        <f t="shared" si="4"/>
        <v>120</v>
      </c>
      <c r="BB78" s="75">
        <f t="shared" si="5"/>
        <v>3</v>
      </c>
      <c r="BC78" s="245" t="str">
        <f t="shared" si="6"/>
        <v>ＨＨＨ</v>
      </c>
      <c r="BD78" s="19"/>
    </row>
    <row r="79" spans="1:56" ht="94.5" x14ac:dyDescent="0.4">
      <c r="A79" s="137" t="s">
        <v>762</v>
      </c>
      <c r="B79" s="364"/>
      <c r="C79" s="137" t="s">
        <v>783</v>
      </c>
      <c r="D79" s="365"/>
      <c r="E79" s="110" t="s">
        <v>835</v>
      </c>
      <c r="F79" s="365"/>
      <c r="G79" s="111" t="s">
        <v>852</v>
      </c>
      <c r="H79" s="354"/>
      <c r="I79" s="114">
        <v>17</v>
      </c>
      <c r="J79" s="279" t="s">
        <v>446</v>
      </c>
      <c r="K79" s="337" t="s">
        <v>224</v>
      </c>
      <c r="L79" s="338"/>
      <c r="M79" s="338"/>
      <c r="N79" s="106" t="s">
        <v>680</v>
      </c>
      <c r="O79" s="106" t="s">
        <v>687</v>
      </c>
      <c r="P79" s="106" t="s">
        <v>688</v>
      </c>
      <c r="Q79" s="106"/>
      <c r="R79" s="307" t="s">
        <v>1039</v>
      </c>
      <c r="S79" s="308" t="s">
        <v>1040</v>
      </c>
      <c r="T79" s="291" t="s">
        <v>680</v>
      </c>
      <c r="U79" s="296" t="s">
        <v>661</v>
      </c>
      <c r="V79" s="16"/>
      <c r="W79" s="15"/>
      <c r="X79" s="107" t="str">
        <f t="shared" si="7"/>
        <v>▼選択</v>
      </c>
      <c r="Y79" s="108" t="s">
        <v>680</v>
      </c>
      <c r="Z79" s="108" t="s">
        <v>681</v>
      </c>
      <c r="AA79" s="71" t="s">
        <v>690</v>
      </c>
      <c r="AB79" s="71" t="s">
        <v>691</v>
      </c>
      <c r="AC79" s="108" t="s">
        <v>682</v>
      </c>
      <c r="AD79" s="108"/>
      <c r="AE79" s="248" t="s">
        <v>680</v>
      </c>
      <c r="AF79" s="74"/>
      <c r="AG79" s="90"/>
      <c r="AH79" s="74"/>
      <c r="AI79" s="74"/>
      <c r="AJ79" s="74"/>
      <c r="AK79" s="315"/>
      <c r="AL79" s="316"/>
      <c r="AM79" s="74"/>
      <c r="AO79" s="264" t="s">
        <v>1667</v>
      </c>
      <c r="BA79" s="75">
        <f t="shared" si="4"/>
        <v>101</v>
      </c>
      <c r="BB79" s="75">
        <f t="shared" si="5"/>
        <v>3</v>
      </c>
      <c r="BC79" s="245" t="str">
        <f t="shared" si="6"/>
        <v>ＨＨＨ</v>
      </c>
      <c r="BD79" s="19"/>
    </row>
    <row r="80" spans="1:56" ht="126" x14ac:dyDescent="0.4">
      <c r="A80" s="119" t="s">
        <v>761</v>
      </c>
      <c r="B80" s="340" t="s">
        <v>330</v>
      </c>
      <c r="C80" s="131" t="s">
        <v>770</v>
      </c>
      <c r="D80" s="343" t="s">
        <v>331</v>
      </c>
      <c r="E80" s="119" t="s">
        <v>796</v>
      </c>
      <c r="F80" s="343" t="s">
        <v>334</v>
      </c>
      <c r="G80" s="113" t="s">
        <v>854</v>
      </c>
      <c r="H80" s="347" t="s">
        <v>41</v>
      </c>
      <c r="I80" s="114">
        <v>18</v>
      </c>
      <c r="J80" s="276" t="s">
        <v>446</v>
      </c>
      <c r="K80" s="350" t="s">
        <v>42</v>
      </c>
      <c r="L80" s="338"/>
      <c r="M80" s="338"/>
      <c r="N80" s="106" t="s">
        <v>680</v>
      </c>
      <c r="O80" s="106" t="s">
        <v>687</v>
      </c>
      <c r="P80" s="106" t="s">
        <v>688</v>
      </c>
      <c r="Q80" s="106"/>
      <c r="R80" s="307" t="s">
        <v>1041</v>
      </c>
      <c r="S80" s="308" t="s">
        <v>1042</v>
      </c>
      <c r="T80" s="291" t="s">
        <v>680</v>
      </c>
      <c r="U80" s="296" t="s">
        <v>669</v>
      </c>
      <c r="V80" s="16"/>
      <c r="W80" s="15"/>
      <c r="X80" s="115" t="str">
        <f t="shared" si="7"/>
        <v>▼選択</v>
      </c>
      <c r="Y80" s="108" t="s">
        <v>680</v>
      </c>
      <c r="Z80" s="108" t="s">
        <v>681</v>
      </c>
      <c r="AA80" s="71" t="s">
        <v>690</v>
      </c>
      <c r="AB80" s="71" t="s">
        <v>691</v>
      </c>
      <c r="AC80" s="108" t="s">
        <v>682</v>
      </c>
      <c r="AD80" s="108"/>
      <c r="AE80" s="248" t="s">
        <v>680</v>
      </c>
      <c r="AF80" s="74"/>
      <c r="AG80" s="90"/>
      <c r="AH80" s="74"/>
      <c r="AI80" s="74"/>
      <c r="AJ80" s="74"/>
      <c r="AK80" s="315"/>
      <c r="AL80" s="316"/>
      <c r="AM80" s="74"/>
      <c r="AO80" s="264" t="s">
        <v>1668</v>
      </c>
      <c r="BA80" s="75">
        <f t="shared" si="4"/>
        <v>92</v>
      </c>
      <c r="BB80" s="75">
        <f t="shared" si="5"/>
        <v>3</v>
      </c>
      <c r="BC80" s="245" t="str">
        <f t="shared" si="6"/>
        <v>ＨＨＨ</v>
      </c>
      <c r="BD80" s="19"/>
    </row>
    <row r="81" spans="1:56" ht="47.25" x14ac:dyDescent="0.4">
      <c r="A81" s="121" t="s">
        <v>762</v>
      </c>
      <c r="B81" s="390"/>
      <c r="C81" s="121" t="s">
        <v>783</v>
      </c>
      <c r="D81" s="391"/>
      <c r="E81" s="76" t="s">
        <v>835</v>
      </c>
      <c r="F81" s="391"/>
      <c r="G81" s="116" t="s">
        <v>854</v>
      </c>
      <c r="H81" s="348"/>
      <c r="I81" s="114">
        <v>19</v>
      </c>
      <c r="J81" s="276" t="s">
        <v>446</v>
      </c>
      <c r="K81" s="350" t="s">
        <v>43</v>
      </c>
      <c r="L81" s="338"/>
      <c r="M81" s="338"/>
      <c r="N81" s="106" t="s">
        <v>680</v>
      </c>
      <c r="O81" s="106" t="s">
        <v>687</v>
      </c>
      <c r="P81" s="106" t="s">
        <v>688</v>
      </c>
      <c r="Q81" s="106"/>
      <c r="R81" s="307" t="s">
        <v>1043</v>
      </c>
      <c r="S81" s="308" t="s">
        <v>1044</v>
      </c>
      <c r="T81" s="291" t="s">
        <v>680</v>
      </c>
      <c r="U81" s="296" t="s">
        <v>676</v>
      </c>
      <c r="V81" s="16"/>
      <c r="W81" s="15"/>
      <c r="X81" s="115" t="str">
        <f t="shared" si="7"/>
        <v>▼選択</v>
      </c>
      <c r="Y81" s="108" t="s">
        <v>680</v>
      </c>
      <c r="Z81" s="108" t="s">
        <v>681</v>
      </c>
      <c r="AA81" s="71" t="s">
        <v>690</v>
      </c>
      <c r="AB81" s="71" t="s">
        <v>691</v>
      </c>
      <c r="AC81" s="108" t="s">
        <v>682</v>
      </c>
      <c r="AD81" s="108"/>
      <c r="AE81" s="248" t="s">
        <v>680</v>
      </c>
      <c r="AF81" s="74"/>
      <c r="AG81" s="90"/>
      <c r="AH81" s="74"/>
      <c r="AI81" s="74"/>
      <c r="AJ81" s="74"/>
      <c r="AK81" s="315"/>
      <c r="AL81" s="316"/>
      <c r="AM81" s="74"/>
      <c r="AO81" s="264" t="s">
        <v>1669</v>
      </c>
      <c r="BA81" s="75">
        <f t="shared" si="4"/>
        <v>116</v>
      </c>
      <c r="BB81" s="75">
        <f t="shared" si="5"/>
        <v>3</v>
      </c>
      <c r="BC81" s="245" t="str">
        <f t="shared" si="6"/>
        <v>ＨＨＨ</v>
      </c>
      <c r="BD81" s="19"/>
    </row>
    <row r="82" spans="1:56" ht="78.75" x14ac:dyDescent="0.4">
      <c r="A82" s="121" t="s">
        <v>762</v>
      </c>
      <c r="B82" s="390"/>
      <c r="C82" s="121" t="s">
        <v>783</v>
      </c>
      <c r="D82" s="391"/>
      <c r="E82" s="76" t="s">
        <v>835</v>
      </c>
      <c r="F82" s="391"/>
      <c r="G82" s="116" t="s">
        <v>854</v>
      </c>
      <c r="H82" s="348"/>
      <c r="I82" s="114">
        <v>20</v>
      </c>
      <c r="J82" s="276" t="s">
        <v>446</v>
      </c>
      <c r="K82" s="399" t="s">
        <v>312</v>
      </c>
      <c r="L82" s="359"/>
      <c r="M82" s="359"/>
      <c r="N82" s="106" t="s">
        <v>680</v>
      </c>
      <c r="O82" s="106" t="s">
        <v>687</v>
      </c>
      <c r="P82" s="106" t="s">
        <v>688</v>
      </c>
      <c r="Q82" s="106"/>
      <c r="R82" s="307" t="s">
        <v>1045</v>
      </c>
      <c r="S82" s="308" t="s">
        <v>1046</v>
      </c>
      <c r="T82" s="291" t="s">
        <v>680</v>
      </c>
      <c r="U82" s="296" t="s">
        <v>663</v>
      </c>
      <c r="V82" s="16"/>
      <c r="W82" s="15"/>
      <c r="X82" s="115" t="str">
        <f t="shared" si="7"/>
        <v>▼選択</v>
      </c>
      <c r="Y82" s="108" t="s">
        <v>680</v>
      </c>
      <c r="Z82" s="108" t="s">
        <v>681</v>
      </c>
      <c r="AA82" s="71" t="s">
        <v>690</v>
      </c>
      <c r="AB82" s="71" t="s">
        <v>691</v>
      </c>
      <c r="AC82" s="108" t="s">
        <v>682</v>
      </c>
      <c r="AD82" s="108"/>
      <c r="AE82" s="248" t="s">
        <v>680</v>
      </c>
      <c r="AF82" s="74"/>
      <c r="AG82" s="90"/>
      <c r="AH82" s="74"/>
      <c r="AI82" s="74"/>
      <c r="AJ82" s="74"/>
      <c r="AK82" s="315"/>
      <c r="AL82" s="316"/>
      <c r="AM82" s="74"/>
      <c r="AO82" s="264" t="s">
        <v>1670</v>
      </c>
      <c r="BA82" s="75">
        <f t="shared" si="4"/>
        <v>86</v>
      </c>
      <c r="BB82" s="75">
        <f t="shared" si="5"/>
        <v>3</v>
      </c>
      <c r="BC82" s="245" t="str">
        <f t="shared" si="6"/>
        <v>ＨＨＨ</v>
      </c>
      <c r="BD82" s="19"/>
    </row>
    <row r="83" spans="1:56" ht="55.5" x14ac:dyDescent="0.4">
      <c r="A83" s="110" t="s">
        <v>762</v>
      </c>
      <c r="B83" s="364"/>
      <c r="C83" s="110" t="s">
        <v>783</v>
      </c>
      <c r="D83" s="365"/>
      <c r="E83" s="110" t="s">
        <v>835</v>
      </c>
      <c r="F83" s="365"/>
      <c r="G83" s="117" t="s">
        <v>854</v>
      </c>
      <c r="H83" s="349"/>
      <c r="I83" s="118" t="s">
        <v>715</v>
      </c>
      <c r="J83" s="279"/>
      <c r="K83" s="355" t="s">
        <v>702</v>
      </c>
      <c r="L83" s="356"/>
      <c r="M83" s="357"/>
      <c r="N83" s="106" t="s">
        <v>680</v>
      </c>
      <c r="O83" s="106" t="s">
        <v>687</v>
      </c>
      <c r="P83" s="106" t="s">
        <v>688</v>
      </c>
      <c r="Q83" s="106"/>
      <c r="R83" s="307" t="s">
        <v>1047</v>
      </c>
      <c r="S83" s="308" t="s">
        <v>1048</v>
      </c>
      <c r="T83" s="291" t="s">
        <v>680</v>
      </c>
      <c r="U83" s="294" t="s">
        <v>689</v>
      </c>
      <c r="V83" s="16"/>
      <c r="W83" s="15"/>
      <c r="X83" s="6"/>
      <c r="Y83" s="6" t="s">
        <v>680</v>
      </c>
      <c r="Z83" s="6" t="s">
        <v>681</v>
      </c>
      <c r="AA83" s="71" t="s">
        <v>690</v>
      </c>
      <c r="AB83" s="71" t="s">
        <v>691</v>
      </c>
      <c r="AC83" s="6" t="s">
        <v>682</v>
      </c>
      <c r="AD83" s="6"/>
      <c r="AE83" s="248" t="s">
        <v>680</v>
      </c>
      <c r="AF83" s="74"/>
      <c r="AG83" s="90"/>
      <c r="AH83" s="74"/>
      <c r="AI83" s="74"/>
      <c r="AJ83" s="74"/>
      <c r="AK83" s="315"/>
      <c r="AL83" s="316"/>
      <c r="AM83" s="74"/>
      <c r="AO83" s="265"/>
      <c r="BA83" s="75">
        <f t="shared" si="4"/>
        <v>194</v>
      </c>
      <c r="BB83" s="75">
        <f t="shared" si="5"/>
        <v>4</v>
      </c>
      <c r="BC83" s="245" t="str">
        <f t="shared" si="6"/>
        <v>ＨＨＨＨ</v>
      </c>
      <c r="BD83" s="19"/>
    </row>
    <row r="84" spans="1:56" ht="42" x14ac:dyDescent="0.4">
      <c r="A84" s="119" t="s">
        <v>761</v>
      </c>
      <c r="B84" s="340" t="s">
        <v>330</v>
      </c>
      <c r="C84" s="131" t="s">
        <v>770</v>
      </c>
      <c r="D84" s="343" t="s">
        <v>331</v>
      </c>
      <c r="E84" s="119" t="s">
        <v>797</v>
      </c>
      <c r="F84" s="343" t="s">
        <v>349</v>
      </c>
      <c r="G84" s="63" t="s">
        <v>852</v>
      </c>
      <c r="H84" s="352" t="s">
        <v>2</v>
      </c>
      <c r="I84" s="64">
        <v>21</v>
      </c>
      <c r="J84" s="276" t="s">
        <v>446</v>
      </c>
      <c r="K84" s="350" t="s">
        <v>254</v>
      </c>
      <c r="L84" s="338"/>
      <c r="M84" s="338"/>
      <c r="N84" s="120"/>
      <c r="O84" s="120"/>
      <c r="P84" s="120"/>
      <c r="Q84" s="120"/>
      <c r="R84" s="305"/>
      <c r="S84" s="306"/>
      <c r="T84" s="290" t="s">
        <v>689</v>
      </c>
      <c r="U84" s="294" t="s">
        <v>689</v>
      </c>
      <c r="V84" s="69"/>
      <c r="W84" s="69"/>
      <c r="X84" s="107" t="str">
        <f>AE84</f>
        <v>▼選択</v>
      </c>
      <c r="Y84" s="108" t="s">
        <v>680</v>
      </c>
      <c r="Z84" s="108" t="s">
        <v>681</v>
      </c>
      <c r="AA84" s="71" t="s">
        <v>690</v>
      </c>
      <c r="AB84" s="71" t="s">
        <v>691</v>
      </c>
      <c r="AC84" s="108" t="s">
        <v>682</v>
      </c>
      <c r="AD84" s="108"/>
      <c r="AE84" s="246" t="s">
        <v>680</v>
      </c>
      <c r="AF84" s="69"/>
      <c r="AG84" s="72"/>
      <c r="AH84" s="69"/>
      <c r="AI84" s="69"/>
      <c r="AJ84" s="69"/>
      <c r="AK84" s="315"/>
      <c r="AL84" s="316"/>
      <c r="AM84" s="74"/>
      <c r="AO84" s="263"/>
      <c r="BA84" s="75">
        <f t="shared" si="4"/>
        <v>93</v>
      </c>
      <c r="BB84" s="75">
        <f t="shared" si="5"/>
        <v>3</v>
      </c>
      <c r="BC84" s="245" t="str">
        <f t="shared" si="6"/>
        <v>ＨＨＨ</v>
      </c>
      <c r="BD84" s="19"/>
    </row>
    <row r="85" spans="1:56" ht="42" x14ac:dyDescent="0.4">
      <c r="A85" s="121" t="s">
        <v>762</v>
      </c>
      <c r="B85" s="390"/>
      <c r="C85" s="121" t="s">
        <v>783</v>
      </c>
      <c r="D85" s="391"/>
      <c r="E85" s="121" t="s">
        <v>836</v>
      </c>
      <c r="F85" s="391"/>
      <c r="G85" s="77" t="s">
        <v>852</v>
      </c>
      <c r="H85" s="353"/>
      <c r="I85" s="78">
        <v>21</v>
      </c>
      <c r="J85" s="277" t="s">
        <v>496</v>
      </c>
      <c r="K85" s="80"/>
      <c r="L85" s="362" t="s">
        <v>44</v>
      </c>
      <c r="M85" s="363"/>
      <c r="N85" s="120"/>
      <c r="O85" s="120"/>
      <c r="P85" s="120"/>
      <c r="Q85" s="120"/>
      <c r="R85" s="305"/>
      <c r="S85" s="306"/>
      <c r="T85" s="290" t="s">
        <v>689</v>
      </c>
      <c r="U85" s="294" t="s">
        <v>689</v>
      </c>
      <c r="V85" s="69"/>
      <c r="W85" s="69"/>
      <c r="X85" s="82"/>
      <c r="Y85" s="83"/>
      <c r="Z85" s="83"/>
      <c r="AA85" s="83"/>
      <c r="AB85" s="83"/>
      <c r="AC85" s="83"/>
      <c r="AD85" s="84"/>
      <c r="AE85" s="247"/>
      <c r="AF85" s="69"/>
      <c r="AG85" s="72"/>
      <c r="AH85" s="69"/>
      <c r="AI85" s="69"/>
      <c r="AJ85" s="69"/>
      <c r="AK85" s="317"/>
      <c r="AL85" s="318"/>
      <c r="AM85" s="69"/>
      <c r="AO85" s="263"/>
      <c r="BA85" s="75">
        <f t="shared" si="4"/>
        <v>58</v>
      </c>
      <c r="BB85" s="75">
        <f t="shared" si="5"/>
        <v>3</v>
      </c>
      <c r="BC85" s="245" t="str">
        <f t="shared" si="6"/>
        <v>ＨＨＨ</v>
      </c>
      <c r="BD85" s="19"/>
    </row>
    <row r="86" spans="1:56" ht="78.75" x14ac:dyDescent="0.4">
      <c r="A86" s="121" t="s">
        <v>762</v>
      </c>
      <c r="B86" s="390"/>
      <c r="C86" s="121" t="s">
        <v>783</v>
      </c>
      <c r="D86" s="391"/>
      <c r="E86" s="121" t="s">
        <v>836</v>
      </c>
      <c r="F86" s="391"/>
      <c r="G86" s="77" t="s">
        <v>852</v>
      </c>
      <c r="H86" s="353"/>
      <c r="I86" s="78">
        <v>21</v>
      </c>
      <c r="J86" s="277" t="s">
        <v>497</v>
      </c>
      <c r="K86" s="86"/>
      <c r="L86" s="86"/>
      <c r="M86" s="106" t="s">
        <v>273</v>
      </c>
      <c r="N86" s="134" t="s">
        <v>680</v>
      </c>
      <c r="O86" s="134" t="s">
        <v>687</v>
      </c>
      <c r="P86" s="134" t="s">
        <v>688</v>
      </c>
      <c r="Q86" s="134"/>
      <c r="R86" s="307" t="s">
        <v>1049</v>
      </c>
      <c r="S86" s="308" t="s">
        <v>1050</v>
      </c>
      <c r="T86" s="291" t="s">
        <v>680</v>
      </c>
      <c r="U86" s="295" t="s">
        <v>673</v>
      </c>
      <c r="V86" s="16"/>
      <c r="W86" s="15"/>
      <c r="X86" s="89"/>
      <c r="Y86" s="135" t="s">
        <v>680</v>
      </c>
      <c r="Z86" s="135" t="s">
        <v>681</v>
      </c>
      <c r="AA86" s="71" t="s">
        <v>690</v>
      </c>
      <c r="AB86" s="71" t="s">
        <v>691</v>
      </c>
      <c r="AC86" s="135" t="s">
        <v>682</v>
      </c>
      <c r="AD86" s="135"/>
      <c r="AE86" s="248" t="s">
        <v>680</v>
      </c>
      <c r="AF86" s="74"/>
      <c r="AG86" s="90"/>
      <c r="AH86" s="74"/>
      <c r="AI86" s="74"/>
      <c r="AJ86" s="74"/>
      <c r="AK86" s="315"/>
      <c r="AL86" s="316"/>
      <c r="AM86" s="74"/>
      <c r="AO86" s="264" t="s">
        <v>1671</v>
      </c>
      <c r="BA86" s="75">
        <f t="shared" si="4"/>
        <v>88</v>
      </c>
      <c r="BB86" s="75">
        <f t="shared" si="5"/>
        <v>3</v>
      </c>
      <c r="BC86" s="245" t="str">
        <f t="shared" si="6"/>
        <v>ＨＨＨ</v>
      </c>
      <c r="BD86" s="19"/>
    </row>
    <row r="87" spans="1:56" ht="78.75" x14ac:dyDescent="0.4">
      <c r="A87" s="121" t="s">
        <v>762</v>
      </c>
      <c r="B87" s="390"/>
      <c r="C87" s="121" t="s">
        <v>783</v>
      </c>
      <c r="D87" s="391"/>
      <c r="E87" s="121" t="s">
        <v>836</v>
      </c>
      <c r="F87" s="391"/>
      <c r="G87" s="77" t="s">
        <v>852</v>
      </c>
      <c r="H87" s="353"/>
      <c r="I87" s="78">
        <v>21</v>
      </c>
      <c r="J87" s="277" t="s">
        <v>498</v>
      </c>
      <c r="K87" s="86"/>
      <c r="L87" s="86"/>
      <c r="M87" s="106" t="s">
        <v>274</v>
      </c>
      <c r="N87" s="134" t="s">
        <v>680</v>
      </c>
      <c r="O87" s="134" t="s">
        <v>687</v>
      </c>
      <c r="P87" s="134" t="s">
        <v>688</v>
      </c>
      <c r="Q87" s="134"/>
      <c r="R87" s="307" t="s">
        <v>1049</v>
      </c>
      <c r="S87" s="308" t="s">
        <v>1051</v>
      </c>
      <c r="T87" s="291" t="s">
        <v>680</v>
      </c>
      <c r="U87" s="295" t="s">
        <v>673</v>
      </c>
      <c r="V87" s="16"/>
      <c r="W87" s="15"/>
      <c r="X87" s="89"/>
      <c r="Y87" s="135" t="s">
        <v>680</v>
      </c>
      <c r="Z87" s="135" t="s">
        <v>681</v>
      </c>
      <c r="AA87" s="71" t="s">
        <v>690</v>
      </c>
      <c r="AB87" s="71" t="s">
        <v>691</v>
      </c>
      <c r="AC87" s="135" t="s">
        <v>682</v>
      </c>
      <c r="AD87" s="135"/>
      <c r="AE87" s="248" t="s">
        <v>680</v>
      </c>
      <c r="AF87" s="74"/>
      <c r="AG87" s="90"/>
      <c r="AH87" s="74"/>
      <c r="AI87" s="74"/>
      <c r="AJ87" s="74"/>
      <c r="AK87" s="315"/>
      <c r="AL87" s="316"/>
      <c r="AM87" s="74"/>
      <c r="AO87" s="264" t="s">
        <v>1672</v>
      </c>
      <c r="BA87" s="75">
        <f t="shared" si="4"/>
        <v>22</v>
      </c>
      <c r="BB87" s="75">
        <f t="shared" si="5"/>
        <v>2</v>
      </c>
      <c r="BC87" s="245" t="str">
        <f t="shared" si="6"/>
        <v>ＨＨ</v>
      </c>
      <c r="BD87" s="19"/>
    </row>
    <row r="88" spans="1:56" ht="78.75" x14ac:dyDescent="0.4">
      <c r="A88" s="121" t="s">
        <v>762</v>
      </c>
      <c r="B88" s="390"/>
      <c r="C88" s="121" t="s">
        <v>783</v>
      </c>
      <c r="D88" s="391"/>
      <c r="E88" s="121" t="s">
        <v>836</v>
      </c>
      <c r="F88" s="391"/>
      <c r="G88" s="77" t="s">
        <v>852</v>
      </c>
      <c r="H88" s="353"/>
      <c r="I88" s="78">
        <v>21</v>
      </c>
      <c r="J88" s="277" t="s">
        <v>499</v>
      </c>
      <c r="K88" s="86"/>
      <c r="L88" s="86"/>
      <c r="M88" s="106" t="s">
        <v>275</v>
      </c>
      <c r="N88" s="134" t="s">
        <v>680</v>
      </c>
      <c r="O88" s="134" t="s">
        <v>687</v>
      </c>
      <c r="P88" s="134" t="s">
        <v>688</v>
      </c>
      <c r="Q88" s="134"/>
      <c r="R88" s="307" t="s">
        <v>1049</v>
      </c>
      <c r="S88" s="308" t="s">
        <v>1052</v>
      </c>
      <c r="T88" s="291" t="s">
        <v>680</v>
      </c>
      <c r="U88" s="295" t="s">
        <v>673</v>
      </c>
      <c r="V88" s="16"/>
      <c r="W88" s="15"/>
      <c r="X88" s="89"/>
      <c r="Y88" s="135" t="s">
        <v>680</v>
      </c>
      <c r="Z88" s="135" t="s">
        <v>681</v>
      </c>
      <c r="AA88" s="71" t="s">
        <v>690</v>
      </c>
      <c r="AB88" s="71" t="s">
        <v>691</v>
      </c>
      <c r="AC88" s="135" t="s">
        <v>682</v>
      </c>
      <c r="AD88" s="135"/>
      <c r="AE88" s="248" t="s">
        <v>680</v>
      </c>
      <c r="AF88" s="74"/>
      <c r="AG88" s="90"/>
      <c r="AH88" s="74"/>
      <c r="AI88" s="74"/>
      <c r="AJ88" s="74"/>
      <c r="AK88" s="315"/>
      <c r="AL88" s="316"/>
      <c r="AM88" s="74"/>
      <c r="AO88" s="264" t="s">
        <v>1673</v>
      </c>
      <c r="BA88" s="75">
        <f t="shared" si="4"/>
        <v>22</v>
      </c>
      <c r="BB88" s="75">
        <f t="shared" si="5"/>
        <v>2</v>
      </c>
      <c r="BC88" s="245" t="str">
        <f t="shared" si="6"/>
        <v>ＨＨ</v>
      </c>
      <c r="BD88" s="19"/>
    </row>
    <row r="89" spans="1:56" ht="78.75" x14ac:dyDescent="0.4">
      <c r="A89" s="121" t="s">
        <v>762</v>
      </c>
      <c r="B89" s="390"/>
      <c r="C89" s="121" t="s">
        <v>783</v>
      </c>
      <c r="D89" s="391"/>
      <c r="E89" s="121" t="s">
        <v>836</v>
      </c>
      <c r="F89" s="391"/>
      <c r="G89" s="77" t="s">
        <v>852</v>
      </c>
      <c r="H89" s="353"/>
      <c r="I89" s="78">
        <v>21</v>
      </c>
      <c r="J89" s="277" t="s">
        <v>500</v>
      </c>
      <c r="K89" s="86"/>
      <c r="L89" s="86"/>
      <c r="M89" s="106" t="s">
        <v>276</v>
      </c>
      <c r="N89" s="134" t="s">
        <v>680</v>
      </c>
      <c r="O89" s="134" t="s">
        <v>687</v>
      </c>
      <c r="P89" s="134" t="s">
        <v>688</v>
      </c>
      <c r="Q89" s="134"/>
      <c r="R89" s="307" t="s">
        <v>1049</v>
      </c>
      <c r="S89" s="308" t="s">
        <v>1053</v>
      </c>
      <c r="T89" s="291" t="s">
        <v>680</v>
      </c>
      <c r="U89" s="295" t="s">
        <v>673</v>
      </c>
      <c r="V89" s="16"/>
      <c r="W89" s="15"/>
      <c r="X89" s="89"/>
      <c r="Y89" s="135" t="s">
        <v>680</v>
      </c>
      <c r="Z89" s="135" t="s">
        <v>681</v>
      </c>
      <c r="AA89" s="71" t="s">
        <v>690</v>
      </c>
      <c r="AB89" s="71" t="s">
        <v>691</v>
      </c>
      <c r="AC89" s="135" t="s">
        <v>682</v>
      </c>
      <c r="AD89" s="135"/>
      <c r="AE89" s="248" t="s">
        <v>680</v>
      </c>
      <c r="AF89" s="74"/>
      <c r="AG89" s="90"/>
      <c r="AH89" s="74"/>
      <c r="AI89" s="74"/>
      <c r="AJ89" s="74"/>
      <c r="AK89" s="315"/>
      <c r="AL89" s="316"/>
      <c r="AM89" s="74"/>
      <c r="AO89" s="264" t="s">
        <v>1674</v>
      </c>
      <c r="BA89" s="75">
        <f t="shared" si="4"/>
        <v>44</v>
      </c>
      <c r="BB89" s="75">
        <f t="shared" si="5"/>
        <v>2</v>
      </c>
      <c r="BC89" s="245" t="str">
        <f t="shared" si="6"/>
        <v>ＨＨ</v>
      </c>
      <c r="BD89" s="19"/>
    </row>
    <row r="90" spans="1:56" ht="94.5" x14ac:dyDescent="0.4">
      <c r="A90" s="121" t="s">
        <v>762</v>
      </c>
      <c r="B90" s="390"/>
      <c r="C90" s="121" t="s">
        <v>783</v>
      </c>
      <c r="D90" s="391"/>
      <c r="E90" s="121" t="s">
        <v>836</v>
      </c>
      <c r="F90" s="391"/>
      <c r="G90" s="77" t="s">
        <v>852</v>
      </c>
      <c r="H90" s="353"/>
      <c r="I90" s="78">
        <v>21</v>
      </c>
      <c r="J90" s="277" t="s">
        <v>501</v>
      </c>
      <c r="K90" s="86"/>
      <c r="L90" s="86"/>
      <c r="M90" s="106" t="s">
        <v>277</v>
      </c>
      <c r="N90" s="134" t="s">
        <v>680</v>
      </c>
      <c r="O90" s="134" t="s">
        <v>687</v>
      </c>
      <c r="P90" s="134" t="s">
        <v>688</v>
      </c>
      <c r="Q90" s="134"/>
      <c r="R90" s="307" t="s">
        <v>1049</v>
      </c>
      <c r="S90" s="308" t="s">
        <v>1054</v>
      </c>
      <c r="T90" s="291" t="s">
        <v>680</v>
      </c>
      <c r="U90" s="295" t="s">
        <v>673</v>
      </c>
      <c r="V90" s="16"/>
      <c r="W90" s="15"/>
      <c r="X90" s="89"/>
      <c r="Y90" s="135" t="s">
        <v>680</v>
      </c>
      <c r="Z90" s="135" t="s">
        <v>681</v>
      </c>
      <c r="AA90" s="71" t="s">
        <v>690</v>
      </c>
      <c r="AB90" s="71" t="s">
        <v>691</v>
      </c>
      <c r="AC90" s="135" t="s">
        <v>682</v>
      </c>
      <c r="AD90" s="135"/>
      <c r="AE90" s="248" t="s">
        <v>680</v>
      </c>
      <c r="AF90" s="74"/>
      <c r="AG90" s="90"/>
      <c r="AH90" s="74"/>
      <c r="AI90" s="74"/>
      <c r="AJ90" s="74"/>
      <c r="AK90" s="315"/>
      <c r="AL90" s="316"/>
      <c r="AM90" s="74"/>
      <c r="AO90" s="264" t="s">
        <v>1675</v>
      </c>
      <c r="BA90" s="75">
        <f t="shared" si="4"/>
        <v>68</v>
      </c>
      <c r="BB90" s="75">
        <f t="shared" si="5"/>
        <v>3</v>
      </c>
      <c r="BC90" s="245" t="str">
        <f t="shared" si="6"/>
        <v>ＨＨＨ</v>
      </c>
      <c r="BD90" s="19"/>
    </row>
    <row r="91" spans="1:56" ht="78.75" x14ac:dyDescent="0.4">
      <c r="A91" s="121" t="s">
        <v>762</v>
      </c>
      <c r="B91" s="390"/>
      <c r="C91" s="121" t="s">
        <v>783</v>
      </c>
      <c r="D91" s="391"/>
      <c r="E91" s="121" t="s">
        <v>836</v>
      </c>
      <c r="F91" s="391"/>
      <c r="G91" s="77" t="s">
        <v>852</v>
      </c>
      <c r="H91" s="353"/>
      <c r="I91" s="78">
        <v>21</v>
      </c>
      <c r="J91" s="277" t="s">
        <v>502</v>
      </c>
      <c r="K91" s="86"/>
      <c r="L91" s="86"/>
      <c r="M91" s="106" t="s">
        <v>45</v>
      </c>
      <c r="N91" s="134" t="s">
        <v>680</v>
      </c>
      <c r="O91" s="134" t="s">
        <v>687</v>
      </c>
      <c r="P91" s="134" t="s">
        <v>688</v>
      </c>
      <c r="Q91" s="134"/>
      <c r="R91" s="307" t="s">
        <v>1049</v>
      </c>
      <c r="S91" s="308" t="s">
        <v>1055</v>
      </c>
      <c r="T91" s="291" t="s">
        <v>680</v>
      </c>
      <c r="U91" s="295" t="s">
        <v>673</v>
      </c>
      <c r="V91" s="16"/>
      <c r="W91" s="15"/>
      <c r="X91" s="89"/>
      <c r="Y91" s="135" t="s">
        <v>680</v>
      </c>
      <c r="Z91" s="135" t="s">
        <v>681</v>
      </c>
      <c r="AA91" s="71" t="s">
        <v>690</v>
      </c>
      <c r="AB91" s="71" t="s">
        <v>691</v>
      </c>
      <c r="AC91" s="135" t="s">
        <v>682</v>
      </c>
      <c r="AD91" s="135"/>
      <c r="AE91" s="248" t="s">
        <v>680</v>
      </c>
      <c r="AF91" s="74"/>
      <c r="AG91" s="90"/>
      <c r="AH91" s="74"/>
      <c r="AI91" s="74"/>
      <c r="AJ91" s="74"/>
      <c r="AK91" s="315"/>
      <c r="AL91" s="316"/>
      <c r="AM91" s="74"/>
      <c r="AO91" s="264" t="s">
        <v>1676</v>
      </c>
      <c r="BA91" s="75">
        <f t="shared" si="4"/>
        <v>42</v>
      </c>
      <c r="BB91" s="75">
        <f t="shared" si="5"/>
        <v>2</v>
      </c>
      <c r="BC91" s="245" t="str">
        <f t="shared" si="6"/>
        <v>ＨＨ</v>
      </c>
      <c r="BD91" s="19"/>
    </row>
    <row r="92" spans="1:56" ht="78.75" x14ac:dyDescent="0.4">
      <c r="A92" s="121" t="s">
        <v>762</v>
      </c>
      <c r="B92" s="390"/>
      <c r="C92" s="121" t="s">
        <v>783</v>
      </c>
      <c r="D92" s="391"/>
      <c r="E92" s="121" t="s">
        <v>836</v>
      </c>
      <c r="F92" s="391"/>
      <c r="G92" s="77" t="s">
        <v>852</v>
      </c>
      <c r="H92" s="353"/>
      <c r="I92" s="78">
        <v>21</v>
      </c>
      <c r="J92" s="277" t="s">
        <v>503</v>
      </c>
      <c r="K92" s="86"/>
      <c r="L92" s="86"/>
      <c r="M92" s="106" t="s">
        <v>46</v>
      </c>
      <c r="N92" s="134" t="s">
        <v>680</v>
      </c>
      <c r="O92" s="134" t="s">
        <v>687</v>
      </c>
      <c r="P92" s="134" t="s">
        <v>688</v>
      </c>
      <c r="Q92" s="134" t="s">
        <v>692</v>
      </c>
      <c r="R92" s="307" t="s">
        <v>1049</v>
      </c>
      <c r="S92" s="308" t="s">
        <v>1056</v>
      </c>
      <c r="T92" s="291" t="s">
        <v>680</v>
      </c>
      <c r="U92" s="295" t="s">
        <v>673</v>
      </c>
      <c r="V92" s="16"/>
      <c r="W92" s="15"/>
      <c r="X92" s="89"/>
      <c r="Y92" s="135" t="s">
        <v>680</v>
      </c>
      <c r="Z92" s="135" t="s">
        <v>681</v>
      </c>
      <c r="AA92" s="71" t="s">
        <v>690</v>
      </c>
      <c r="AB92" s="71" t="s">
        <v>691</v>
      </c>
      <c r="AC92" s="135" t="s">
        <v>682</v>
      </c>
      <c r="AD92" s="135" t="s">
        <v>909</v>
      </c>
      <c r="AE92" s="248" t="s">
        <v>680</v>
      </c>
      <c r="AF92" s="74"/>
      <c r="AG92" s="90"/>
      <c r="AH92" s="136"/>
      <c r="AI92" s="136"/>
      <c r="AJ92" s="136"/>
      <c r="AK92" s="315"/>
      <c r="AL92" s="316"/>
      <c r="AM92" s="74"/>
      <c r="AO92" s="264" t="s">
        <v>1677</v>
      </c>
      <c r="BA92" s="75">
        <f t="shared" si="4"/>
        <v>103</v>
      </c>
      <c r="BB92" s="75">
        <f t="shared" si="5"/>
        <v>3</v>
      </c>
      <c r="BC92" s="245" t="str">
        <f t="shared" si="6"/>
        <v>ＨＨＨ</v>
      </c>
      <c r="BD92" s="19"/>
    </row>
    <row r="93" spans="1:56" ht="78.75" x14ac:dyDescent="0.4">
      <c r="A93" s="121" t="s">
        <v>762</v>
      </c>
      <c r="B93" s="390"/>
      <c r="C93" s="121" t="s">
        <v>783</v>
      </c>
      <c r="D93" s="391"/>
      <c r="E93" s="121" t="s">
        <v>836</v>
      </c>
      <c r="F93" s="391"/>
      <c r="G93" s="77" t="s">
        <v>852</v>
      </c>
      <c r="H93" s="353"/>
      <c r="I93" s="78">
        <v>21</v>
      </c>
      <c r="J93" s="277" t="s">
        <v>504</v>
      </c>
      <c r="K93" s="86"/>
      <c r="L93" s="86"/>
      <c r="M93" s="106" t="s">
        <v>278</v>
      </c>
      <c r="N93" s="134" t="s">
        <v>680</v>
      </c>
      <c r="O93" s="134" t="s">
        <v>687</v>
      </c>
      <c r="P93" s="134" t="s">
        <v>688</v>
      </c>
      <c r="Q93" s="134"/>
      <c r="R93" s="307" t="s">
        <v>1049</v>
      </c>
      <c r="S93" s="308" t="s">
        <v>1057</v>
      </c>
      <c r="T93" s="291" t="s">
        <v>680</v>
      </c>
      <c r="U93" s="295" t="s">
        <v>673</v>
      </c>
      <c r="V93" s="16"/>
      <c r="W93" s="15"/>
      <c r="X93" s="89"/>
      <c r="Y93" s="135" t="s">
        <v>680</v>
      </c>
      <c r="Z93" s="135" t="s">
        <v>681</v>
      </c>
      <c r="AA93" s="71" t="s">
        <v>690</v>
      </c>
      <c r="AB93" s="71" t="s">
        <v>691</v>
      </c>
      <c r="AC93" s="135" t="s">
        <v>682</v>
      </c>
      <c r="AD93" s="135"/>
      <c r="AE93" s="248" t="s">
        <v>680</v>
      </c>
      <c r="AF93" s="74"/>
      <c r="AG93" s="90"/>
      <c r="AH93" s="74"/>
      <c r="AI93" s="74"/>
      <c r="AJ93" s="74"/>
      <c r="AK93" s="315"/>
      <c r="AL93" s="316"/>
      <c r="AM93" s="74"/>
      <c r="AO93" s="264" t="s">
        <v>1678</v>
      </c>
      <c r="BA93" s="75">
        <f t="shared" si="4"/>
        <v>50</v>
      </c>
      <c r="BB93" s="75">
        <f t="shared" si="5"/>
        <v>2</v>
      </c>
      <c r="BC93" s="245" t="str">
        <f t="shared" si="6"/>
        <v>ＨＨ</v>
      </c>
      <c r="BD93" s="19"/>
    </row>
    <row r="94" spans="1:56" ht="110.25" x14ac:dyDescent="0.4">
      <c r="A94" s="121" t="s">
        <v>762</v>
      </c>
      <c r="B94" s="390"/>
      <c r="C94" s="121" t="s">
        <v>783</v>
      </c>
      <c r="D94" s="391"/>
      <c r="E94" s="121" t="s">
        <v>836</v>
      </c>
      <c r="F94" s="391"/>
      <c r="G94" s="77" t="s">
        <v>852</v>
      </c>
      <c r="H94" s="353"/>
      <c r="I94" s="78">
        <v>21</v>
      </c>
      <c r="J94" s="277" t="s">
        <v>505</v>
      </c>
      <c r="K94" s="86"/>
      <c r="L94" s="86"/>
      <c r="M94" s="106" t="s">
        <v>279</v>
      </c>
      <c r="N94" s="134" t="s">
        <v>680</v>
      </c>
      <c r="O94" s="134" t="s">
        <v>687</v>
      </c>
      <c r="P94" s="134" t="s">
        <v>688</v>
      </c>
      <c r="Q94" s="134"/>
      <c r="R94" s="307" t="s">
        <v>1049</v>
      </c>
      <c r="S94" s="308" t="s">
        <v>1058</v>
      </c>
      <c r="T94" s="291" t="s">
        <v>680</v>
      </c>
      <c r="U94" s="295" t="s">
        <v>673</v>
      </c>
      <c r="V94" s="16"/>
      <c r="W94" s="15"/>
      <c r="X94" s="89"/>
      <c r="Y94" s="135" t="s">
        <v>680</v>
      </c>
      <c r="Z94" s="135" t="s">
        <v>681</v>
      </c>
      <c r="AA94" s="71" t="s">
        <v>690</v>
      </c>
      <c r="AB94" s="71" t="s">
        <v>691</v>
      </c>
      <c r="AC94" s="135" t="s">
        <v>682</v>
      </c>
      <c r="AD94" s="135"/>
      <c r="AE94" s="248" t="s">
        <v>680</v>
      </c>
      <c r="AF94" s="74"/>
      <c r="AG94" s="90"/>
      <c r="AH94" s="74"/>
      <c r="AI94" s="74"/>
      <c r="AJ94" s="74"/>
      <c r="AK94" s="315"/>
      <c r="AL94" s="316"/>
      <c r="AM94" s="74"/>
      <c r="AO94" s="264" t="s">
        <v>1679</v>
      </c>
      <c r="BA94" s="75">
        <f t="shared" si="4"/>
        <v>122</v>
      </c>
      <c r="BB94" s="75">
        <f t="shared" si="5"/>
        <v>3</v>
      </c>
      <c r="BC94" s="245" t="str">
        <f t="shared" si="6"/>
        <v>ＨＨＨ</v>
      </c>
      <c r="BD94" s="19"/>
    </row>
    <row r="95" spans="1:56" ht="78.75" x14ac:dyDescent="0.4">
      <c r="A95" s="121" t="s">
        <v>762</v>
      </c>
      <c r="B95" s="390"/>
      <c r="C95" s="121" t="s">
        <v>783</v>
      </c>
      <c r="D95" s="391"/>
      <c r="E95" s="121" t="s">
        <v>836</v>
      </c>
      <c r="F95" s="391"/>
      <c r="G95" s="77" t="s">
        <v>852</v>
      </c>
      <c r="H95" s="353"/>
      <c r="I95" s="78">
        <v>21</v>
      </c>
      <c r="J95" s="277" t="s">
        <v>506</v>
      </c>
      <c r="K95" s="86"/>
      <c r="L95" s="86"/>
      <c r="M95" s="106" t="s">
        <v>280</v>
      </c>
      <c r="N95" s="134" t="s">
        <v>680</v>
      </c>
      <c r="O95" s="134" t="s">
        <v>687</v>
      </c>
      <c r="P95" s="134" t="s">
        <v>688</v>
      </c>
      <c r="Q95" s="134"/>
      <c r="R95" s="307" t="s">
        <v>1049</v>
      </c>
      <c r="S95" s="308" t="s">
        <v>1059</v>
      </c>
      <c r="T95" s="291" t="s">
        <v>680</v>
      </c>
      <c r="U95" s="295" t="s">
        <v>673</v>
      </c>
      <c r="V95" s="16"/>
      <c r="W95" s="15"/>
      <c r="X95" s="89"/>
      <c r="Y95" s="135" t="s">
        <v>680</v>
      </c>
      <c r="Z95" s="135" t="s">
        <v>681</v>
      </c>
      <c r="AA95" s="71" t="s">
        <v>690</v>
      </c>
      <c r="AB95" s="71" t="s">
        <v>691</v>
      </c>
      <c r="AC95" s="135" t="s">
        <v>682</v>
      </c>
      <c r="AD95" s="135"/>
      <c r="AE95" s="248" t="s">
        <v>680</v>
      </c>
      <c r="AF95" s="74"/>
      <c r="AG95" s="90"/>
      <c r="AH95" s="74"/>
      <c r="AI95" s="74"/>
      <c r="AJ95" s="74"/>
      <c r="AK95" s="315"/>
      <c r="AL95" s="316"/>
      <c r="AM95" s="74"/>
      <c r="AO95" s="264" t="s">
        <v>1680</v>
      </c>
      <c r="BA95" s="75">
        <f t="shared" si="4"/>
        <v>42</v>
      </c>
      <c r="BB95" s="75">
        <f t="shared" si="5"/>
        <v>2</v>
      </c>
      <c r="BC95" s="245" t="str">
        <f t="shared" si="6"/>
        <v>ＨＨ</v>
      </c>
      <c r="BD95" s="19"/>
    </row>
    <row r="96" spans="1:56" ht="78.75" x14ac:dyDescent="0.4">
      <c r="A96" s="121" t="s">
        <v>762</v>
      </c>
      <c r="B96" s="390"/>
      <c r="C96" s="121" t="s">
        <v>783</v>
      </c>
      <c r="D96" s="391"/>
      <c r="E96" s="121" t="s">
        <v>836</v>
      </c>
      <c r="F96" s="391"/>
      <c r="G96" s="77" t="s">
        <v>852</v>
      </c>
      <c r="H96" s="353"/>
      <c r="I96" s="78">
        <v>21</v>
      </c>
      <c r="J96" s="277" t="s">
        <v>507</v>
      </c>
      <c r="K96" s="86"/>
      <c r="L96" s="86"/>
      <c r="M96" s="106" t="s">
        <v>281</v>
      </c>
      <c r="N96" s="134" t="s">
        <v>680</v>
      </c>
      <c r="O96" s="134" t="s">
        <v>687</v>
      </c>
      <c r="P96" s="134" t="s">
        <v>688</v>
      </c>
      <c r="Q96" s="134"/>
      <c r="R96" s="307" t="s">
        <v>1049</v>
      </c>
      <c r="S96" s="308" t="s">
        <v>1060</v>
      </c>
      <c r="T96" s="291" t="s">
        <v>680</v>
      </c>
      <c r="U96" s="295" t="s">
        <v>673</v>
      </c>
      <c r="V96" s="16"/>
      <c r="W96" s="15"/>
      <c r="X96" s="89"/>
      <c r="Y96" s="135" t="s">
        <v>680</v>
      </c>
      <c r="Z96" s="135" t="s">
        <v>681</v>
      </c>
      <c r="AA96" s="71" t="s">
        <v>690</v>
      </c>
      <c r="AB96" s="71" t="s">
        <v>691</v>
      </c>
      <c r="AC96" s="135" t="s">
        <v>682</v>
      </c>
      <c r="AD96" s="135"/>
      <c r="AE96" s="248" t="s">
        <v>680</v>
      </c>
      <c r="AF96" s="74"/>
      <c r="AG96" s="90"/>
      <c r="AH96" s="74"/>
      <c r="AI96" s="74"/>
      <c r="AJ96" s="74"/>
      <c r="AK96" s="315"/>
      <c r="AL96" s="316"/>
      <c r="AM96" s="74"/>
      <c r="AO96" s="264" t="s">
        <v>1681</v>
      </c>
      <c r="BA96" s="75">
        <f t="shared" si="4"/>
        <v>150</v>
      </c>
      <c r="BB96" s="75">
        <f t="shared" si="5"/>
        <v>3</v>
      </c>
      <c r="BC96" s="245" t="str">
        <f t="shared" si="6"/>
        <v>ＨＨＨ</v>
      </c>
      <c r="BD96" s="19"/>
    </row>
    <row r="97" spans="1:56" ht="28.5" x14ac:dyDescent="0.4">
      <c r="A97" s="121" t="s">
        <v>762</v>
      </c>
      <c r="B97" s="390"/>
      <c r="C97" s="121" t="s">
        <v>783</v>
      </c>
      <c r="D97" s="391"/>
      <c r="E97" s="121" t="s">
        <v>836</v>
      </c>
      <c r="F97" s="391"/>
      <c r="G97" s="77" t="s">
        <v>852</v>
      </c>
      <c r="H97" s="353"/>
      <c r="I97" s="78">
        <v>21</v>
      </c>
      <c r="J97" s="277" t="s">
        <v>508</v>
      </c>
      <c r="K97" s="80"/>
      <c r="L97" s="362" t="s">
        <v>47</v>
      </c>
      <c r="M97" s="363"/>
      <c r="N97" s="120"/>
      <c r="O97" s="120"/>
      <c r="P97" s="120"/>
      <c r="Q97" s="120"/>
      <c r="R97" s="305"/>
      <c r="S97" s="306"/>
      <c r="T97" s="290" t="s">
        <v>689</v>
      </c>
      <c r="U97" s="294" t="s">
        <v>689</v>
      </c>
      <c r="V97" s="69"/>
      <c r="W97" s="69"/>
      <c r="X97" s="82"/>
      <c r="Y97" s="83"/>
      <c r="Z97" s="83"/>
      <c r="AA97" s="83"/>
      <c r="AB97" s="83"/>
      <c r="AC97" s="83"/>
      <c r="AD97" s="84"/>
      <c r="AE97" s="247"/>
      <c r="AF97" s="69"/>
      <c r="AG97" s="72"/>
      <c r="AH97" s="69"/>
      <c r="AI97" s="69"/>
      <c r="AJ97" s="69"/>
      <c r="AK97" s="317"/>
      <c r="AL97" s="318"/>
      <c r="AM97" s="69"/>
      <c r="AO97" s="263"/>
      <c r="BA97" s="75">
        <f t="shared" si="4"/>
        <v>38</v>
      </c>
      <c r="BB97" s="75">
        <f t="shared" si="5"/>
        <v>2</v>
      </c>
      <c r="BC97" s="245" t="str">
        <f t="shared" si="6"/>
        <v>ＨＨ</v>
      </c>
      <c r="BD97" s="19"/>
    </row>
    <row r="98" spans="1:56" ht="78.75" x14ac:dyDescent="0.4">
      <c r="A98" s="121" t="s">
        <v>762</v>
      </c>
      <c r="B98" s="390"/>
      <c r="C98" s="121" t="s">
        <v>783</v>
      </c>
      <c r="D98" s="391"/>
      <c r="E98" s="121" t="s">
        <v>836</v>
      </c>
      <c r="F98" s="391"/>
      <c r="G98" s="77" t="s">
        <v>852</v>
      </c>
      <c r="H98" s="353"/>
      <c r="I98" s="78">
        <v>21</v>
      </c>
      <c r="J98" s="277" t="s">
        <v>509</v>
      </c>
      <c r="K98" s="86"/>
      <c r="L98" s="86"/>
      <c r="M98" s="106" t="s">
        <v>282</v>
      </c>
      <c r="N98" s="134" t="s">
        <v>680</v>
      </c>
      <c r="O98" s="134" t="s">
        <v>687</v>
      </c>
      <c r="P98" s="134" t="s">
        <v>688</v>
      </c>
      <c r="Q98" s="134"/>
      <c r="R98" s="307" t="s">
        <v>1049</v>
      </c>
      <c r="S98" s="308" t="s">
        <v>1061</v>
      </c>
      <c r="T98" s="291" t="s">
        <v>680</v>
      </c>
      <c r="U98" s="295" t="s">
        <v>673</v>
      </c>
      <c r="V98" s="16"/>
      <c r="W98" s="15"/>
      <c r="X98" s="89"/>
      <c r="Y98" s="135" t="s">
        <v>680</v>
      </c>
      <c r="Z98" s="135" t="s">
        <v>681</v>
      </c>
      <c r="AA98" s="71" t="s">
        <v>690</v>
      </c>
      <c r="AB98" s="71" t="s">
        <v>691</v>
      </c>
      <c r="AC98" s="135" t="s">
        <v>682</v>
      </c>
      <c r="AD98" s="135"/>
      <c r="AE98" s="248" t="s">
        <v>680</v>
      </c>
      <c r="AF98" s="74"/>
      <c r="AG98" s="90"/>
      <c r="AH98" s="74"/>
      <c r="AI98" s="74"/>
      <c r="AJ98" s="74"/>
      <c r="AK98" s="315"/>
      <c r="AL98" s="316"/>
      <c r="AM98" s="74"/>
      <c r="AO98" s="264" t="s">
        <v>1682</v>
      </c>
      <c r="BA98" s="75">
        <f t="shared" si="4"/>
        <v>18</v>
      </c>
      <c r="BB98" s="75">
        <f t="shared" si="5"/>
        <v>2</v>
      </c>
      <c r="BC98" s="245" t="str">
        <f t="shared" si="6"/>
        <v>ＨＨ</v>
      </c>
      <c r="BD98" s="19"/>
    </row>
    <row r="99" spans="1:56" ht="78.75" x14ac:dyDescent="0.4">
      <c r="A99" s="121" t="s">
        <v>762</v>
      </c>
      <c r="B99" s="390"/>
      <c r="C99" s="121" t="s">
        <v>783</v>
      </c>
      <c r="D99" s="391"/>
      <c r="E99" s="121" t="s">
        <v>836</v>
      </c>
      <c r="F99" s="391"/>
      <c r="G99" s="77" t="s">
        <v>852</v>
      </c>
      <c r="H99" s="353"/>
      <c r="I99" s="78">
        <v>21</v>
      </c>
      <c r="J99" s="277" t="s">
        <v>510</v>
      </c>
      <c r="K99" s="86"/>
      <c r="L99" s="86"/>
      <c r="M99" s="106" t="s">
        <v>283</v>
      </c>
      <c r="N99" s="134" t="s">
        <v>680</v>
      </c>
      <c r="O99" s="134" t="s">
        <v>687</v>
      </c>
      <c r="P99" s="134" t="s">
        <v>688</v>
      </c>
      <c r="Q99" s="134"/>
      <c r="R99" s="307" t="s">
        <v>1049</v>
      </c>
      <c r="S99" s="308" t="s">
        <v>1062</v>
      </c>
      <c r="T99" s="291" t="s">
        <v>680</v>
      </c>
      <c r="U99" s="295" t="s">
        <v>673</v>
      </c>
      <c r="V99" s="16"/>
      <c r="W99" s="15"/>
      <c r="X99" s="89"/>
      <c r="Y99" s="135" t="s">
        <v>680</v>
      </c>
      <c r="Z99" s="135" t="s">
        <v>681</v>
      </c>
      <c r="AA99" s="71" t="s">
        <v>690</v>
      </c>
      <c r="AB99" s="71" t="s">
        <v>691</v>
      </c>
      <c r="AC99" s="135" t="s">
        <v>682</v>
      </c>
      <c r="AD99" s="135"/>
      <c r="AE99" s="248" t="s">
        <v>680</v>
      </c>
      <c r="AF99" s="74"/>
      <c r="AG99" s="90"/>
      <c r="AH99" s="74"/>
      <c r="AI99" s="74"/>
      <c r="AJ99" s="74"/>
      <c r="AK99" s="315"/>
      <c r="AL99" s="316"/>
      <c r="AM99" s="74"/>
      <c r="AO99" s="264" t="s">
        <v>1683</v>
      </c>
      <c r="BA99" s="75">
        <f t="shared" si="4"/>
        <v>22</v>
      </c>
      <c r="BB99" s="75">
        <f t="shared" si="5"/>
        <v>2</v>
      </c>
      <c r="BC99" s="245" t="str">
        <f t="shared" si="6"/>
        <v>ＨＨ</v>
      </c>
      <c r="BD99" s="19"/>
    </row>
    <row r="100" spans="1:56" ht="63" x14ac:dyDescent="0.4">
      <c r="A100" s="121" t="s">
        <v>762</v>
      </c>
      <c r="B100" s="390"/>
      <c r="C100" s="121" t="s">
        <v>783</v>
      </c>
      <c r="D100" s="391"/>
      <c r="E100" s="121" t="s">
        <v>836</v>
      </c>
      <c r="F100" s="391"/>
      <c r="G100" s="77" t="s">
        <v>852</v>
      </c>
      <c r="H100" s="353"/>
      <c r="I100" s="78">
        <v>21</v>
      </c>
      <c r="J100" s="277" t="s">
        <v>511</v>
      </c>
      <c r="K100" s="86"/>
      <c r="L100" s="86"/>
      <c r="M100" s="106" t="s">
        <v>284</v>
      </c>
      <c r="N100" s="134" t="s">
        <v>680</v>
      </c>
      <c r="O100" s="134" t="s">
        <v>687</v>
      </c>
      <c r="P100" s="134" t="s">
        <v>688</v>
      </c>
      <c r="Q100" s="134"/>
      <c r="R100" s="307" t="s">
        <v>1049</v>
      </c>
      <c r="S100" s="308" t="s">
        <v>1063</v>
      </c>
      <c r="T100" s="291" t="s">
        <v>680</v>
      </c>
      <c r="U100" s="295" t="s">
        <v>673</v>
      </c>
      <c r="V100" s="16"/>
      <c r="W100" s="15"/>
      <c r="X100" s="89"/>
      <c r="Y100" s="135" t="s">
        <v>680</v>
      </c>
      <c r="Z100" s="135" t="s">
        <v>681</v>
      </c>
      <c r="AA100" s="71" t="s">
        <v>690</v>
      </c>
      <c r="AB100" s="71" t="s">
        <v>691</v>
      </c>
      <c r="AC100" s="135" t="s">
        <v>682</v>
      </c>
      <c r="AD100" s="135"/>
      <c r="AE100" s="248" t="s">
        <v>680</v>
      </c>
      <c r="AF100" s="74"/>
      <c r="AG100" s="90"/>
      <c r="AH100" s="74"/>
      <c r="AI100" s="74"/>
      <c r="AJ100" s="74"/>
      <c r="AK100" s="315"/>
      <c r="AL100" s="316"/>
      <c r="AM100" s="74"/>
      <c r="AO100" s="264" t="s">
        <v>1684</v>
      </c>
      <c r="BA100" s="75">
        <f t="shared" si="4"/>
        <v>10</v>
      </c>
      <c r="BB100" s="75">
        <f t="shared" si="5"/>
        <v>2</v>
      </c>
      <c r="BC100" s="245" t="str">
        <f t="shared" si="6"/>
        <v>ＨＨ</v>
      </c>
      <c r="BD100" s="19"/>
    </row>
    <row r="101" spans="1:56" ht="63" x14ac:dyDescent="0.4">
      <c r="A101" s="121" t="s">
        <v>762</v>
      </c>
      <c r="B101" s="390"/>
      <c r="C101" s="121" t="s">
        <v>783</v>
      </c>
      <c r="D101" s="391"/>
      <c r="E101" s="121" t="s">
        <v>836</v>
      </c>
      <c r="F101" s="391"/>
      <c r="G101" s="77" t="s">
        <v>852</v>
      </c>
      <c r="H101" s="353"/>
      <c r="I101" s="78">
        <v>21</v>
      </c>
      <c r="J101" s="277" t="s">
        <v>512</v>
      </c>
      <c r="K101" s="86"/>
      <c r="L101" s="86"/>
      <c r="M101" s="106" t="s">
        <v>285</v>
      </c>
      <c r="N101" s="134" t="s">
        <v>680</v>
      </c>
      <c r="O101" s="134" t="s">
        <v>687</v>
      </c>
      <c r="P101" s="134" t="s">
        <v>688</v>
      </c>
      <c r="Q101" s="134"/>
      <c r="R101" s="307" t="s">
        <v>1049</v>
      </c>
      <c r="S101" s="308" t="s">
        <v>1064</v>
      </c>
      <c r="T101" s="291" t="s">
        <v>680</v>
      </c>
      <c r="U101" s="295" t="s">
        <v>673</v>
      </c>
      <c r="V101" s="16"/>
      <c r="W101" s="15"/>
      <c r="X101" s="89"/>
      <c r="Y101" s="135" t="s">
        <v>680</v>
      </c>
      <c r="Z101" s="135" t="s">
        <v>681</v>
      </c>
      <c r="AA101" s="71" t="s">
        <v>690</v>
      </c>
      <c r="AB101" s="71" t="s">
        <v>691</v>
      </c>
      <c r="AC101" s="135" t="s">
        <v>682</v>
      </c>
      <c r="AD101" s="135"/>
      <c r="AE101" s="248" t="s">
        <v>680</v>
      </c>
      <c r="AF101" s="74"/>
      <c r="AG101" s="90"/>
      <c r="AH101" s="74"/>
      <c r="AI101" s="74"/>
      <c r="AJ101" s="74"/>
      <c r="AK101" s="315"/>
      <c r="AL101" s="316"/>
      <c r="AM101" s="74"/>
      <c r="AO101" s="264" t="s">
        <v>1685</v>
      </c>
      <c r="BA101" s="75">
        <f t="shared" si="4"/>
        <v>10</v>
      </c>
      <c r="BB101" s="75">
        <f t="shared" si="5"/>
        <v>2</v>
      </c>
      <c r="BC101" s="245" t="str">
        <f t="shared" si="6"/>
        <v>ＨＨ</v>
      </c>
      <c r="BD101" s="19"/>
    </row>
    <row r="102" spans="1:56" ht="78.75" x14ac:dyDescent="0.4">
      <c r="A102" s="121" t="s">
        <v>762</v>
      </c>
      <c r="B102" s="390"/>
      <c r="C102" s="121" t="s">
        <v>783</v>
      </c>
      <c r="D102" s="391"/>
      <c r="E102" s="121" t="s">
        <v>836</v>
      </c>
      <c r="F102" s="391"/>
      <c r="G102" s="77" t="s">
        <v>852</v>
      </c>
      <c r="H102" s="353"/>
      <c r="I102" s="78">
        <v>21</v>
      </c>
      <c r="J102" s="277" t="s">
        <v>513</v>
      </c>
      <c r="K102" s="86"/>
      <c r="L102" s="86"/>
      <c r="M102" s="106" t="s">
        <v>286</v>
      </c>
      <c r="N102" s="134" t="s">
        <v>680</v>
      </c>
      <c r="O102" s="134" t="s">
        <v>687</v>
      </c>
      <c r="P102" s="134" t="s">
        <v>688</v>
      </c>
      <c r="Q102" s="134"/>
      <c r="R102" s="307" t="s">
        <v>1049</v>
      </c>
      <c r="S102" s="308" t="s">
        <v>1065</v>
      </c>
      <c r="T102" s="291" t="s">
        <v>680</v>
      </c>
      <c r="U102" s="295" t="s">
        <v>673</v>
      </c>
      <c r="V102" s="16"/>
      <c r="W102" s="15"/>
      <c r="X102" s="89"/>
      <c r="Y102" s="135" t="s">
        <v>680</v>
      </c>
      <c r="Z102" s="135" t="s">
        <v>681</v>
      </c>
      <c r="AA102" s="71" t="s">
        <v>690</v>
      </c>
      <c r="AB102" s="71" t="s">
        <v>691</v>
      </c>
      <c r="AC102" s="135" t="s">
        <v>682</v>
      </c>
      <c r="AD102" s="135"/>
      <c r="AE102" s="248" t="s">
        <v>680</v>
      </c>
      <c r="AF102" s="74"/>
      <c r="AG102" s="90"/>
      <c r="AH102" s="74"/>
      <c r="AI102" s="74"/>
      <c r="AJ102" s="74"/>
      <c r="AK102" s="315"/>
      <c r="AL102" s="316"/>
      <c r="AM102" s="74"/>
      <c r="AO102" s="264" t="s">
        <v>1686</v>
      </c>
      <c r="BA102" s="75">
        <f t="shared" si="4"/>
        <v>42</v>
      </c>
      <c r="BB102" s="75">
        <f t="shared" si="5"/>
        <v>2</v>
      </c>
      <c r="BC102" s="245" t="str">
        <f t="shared" si="6"/>
        <v>ＨＨ</v>
      </c>
      <c r="BD102" s="19"/>
    </row>
    <row r="103" spans="1:56" ht="78.75" x14ac:dyDescent="0.4">
      <c r="A103" s="121" t="s">
        <v>762</v>
      </c>
      <c r="B103" s="390"/>
      <c r="C103" s="121" t="s">
        <v>783</v>
      </c>
      <c r="D103" s="391"/>
      <c r="E103" s="121" t="s">
        <v>836</v>
      </c>
      <c r="F103" s="391"/>
      <c r="G103" s="77" t="s">
        <v>852</v>
      </c>
      <c r="H103" s="353"/>
      <c r="I103" s="78">
        <v>21</v>
      </c>
      <c r="J103" s="277" t="s">
        <v>514</v>
      </c>
      <c r="K103" s="86"/>
      <c r="L103" s="86"/>
      <c r="M103" s="106" t="s">
        <v>287</v>
      </c>
      <c r="N103" s="134" t="s">
        <v>680</v>
      </c>
      <c r="O103" s="134" t="s">
        <v>687</v>
      </c>
      <c r="P103" s="134" t="s">
        <v>688</v>
      </c>
      <c r="Q103" s="134"/>
      <c r="R103" s="307" t="s">
        <v>1049</v>
      </c>
      <c r="S103" s="308" t="s">
        <v>1066</v>
      </c>
      <c r="T103" s="291" t="s">
        <v>680</v>
      </c>
      <c r="U103" s="296" t="s">
        <v>673</v>
      </c>
      <c r="V103" s="16"/>
      <c r="W103" s="15"/>
      <c r="X103" s="89"/>
      <c r="Y103" s="135" t="s">
        <v>680</v>
      </c>
      <c r="Z103" s="135" t="s">
        <v>681</v>
      </c>
      <c r="AA103" s="71" t="s">
        <v>690</v>
      </c>
      <c r="AB103" s="71" t="s">
        <v>691</v>
      </c>
      <c r="AC103" s="135" t="s">
        <v>682</v>
      </c>
      <c r="AD103" s="135"/>
      <c r="AE103" s="248" t="s">
        <v>680</v>
      </c>
      <c r="AF103" s="74"/>
      <c r="AG103" s="90"/>
      <c r="AH103" s="74"/>
      <c r="AI103" s="74"/>
      <c r="AJ103" s="74"/>
      <c r="AK103" s="315"/>
      <c r="AL103" s="316"/>
      <c r="AM103" s="74"/>
      <c r="AO103" s="264" t="s">
        <v>1687</v>
      </c>
      <c r="BA103" s="75">
        <f t="shared" si="4"/>
        <v>82</v>
      </c>
      <c r="BB103" s="75">
        <f t="shared" si="5"/>
        <v>3</v>
      </c>
      <c r="BC103" s="245" t="str">
        <f t="shared" si="6"/>
        <v>ＨＨＨ</v>
      </c>
      <c r="BD103" s="19"/>
    </row>
    <row r="104" spans="1:56" ht="78.75" x14ac:dyDescent="0.4">
      <c r="A104" s="121" t="s">
        <v>762</v>
      </c>
      <c r="B104" s="390"/>
      <c r="C104" s="121" t="s">
        <v>783</v>
      </c>
      <c r="D104" s="391"/>
      <c r="E104" s="121" t="s">
        <v>836</v>
      </c>
      <c r="F104" s="391"/>
      <c r="G104" s="77" t="s">
        <v>852</v>
      </c>
      <c r="H104" s="353"/>
      <c r="I104" s="78">
        <v>21</v>
      </c>
      <c r="J104" s="277" t="s">
        <v>515</v>
      </c>
      <c r="K104" s="123"/>
      <c r="L104" s="123"/>
      <c r="M104" s="106" t="s">
        <v>48</v>
      </c>
      <c r="N104" s="134" t="s">
        <v>680</v>
      </c>
      <c r="O104" s="134" t="s">
        <v>687</v>
      </c>
      <c r="P104" s="134" t="s">
        <v>688</v>
      </c>
      <c r="Q104" s="134"/>
      <c r="R104" s="307" t="s">
        <v>1067</v>
      </c>
      <c r="S104" s="310" t="s">
        <v>1068</v>
      </c>
      <c r="T104" s="291" t="s">
        <v>680</v>
      </c>
      <c r="U104" s="296" t="s">
        <v>673</v>
      </c>
      <c r="V104" s="16"/>
      <c r="W104" s="15"/>
      <c r="X104" s="89"/>
      <c r="Y104" s="135" t="s">
        <v>680</v>
      </c>
      <c r="Z104" s="135" t="s">
        <v>681</v>
      </c>
      <c r="AA104" s="71" t="s">
        <v>690</v>
      </c>
      <c r="AB104" s="71" t="s">
        <v>691</v>
      </c>
      <c r="AC104" s="135" t="s">
        <v>682</v>
      </c>
      <c r="AD104" s="135"/>
      <c r="AE104" s="248" t="s">
        <v>680</v>
      </c>
      <c r="AF104" s="74"/>
      <c r="AG104" s="90"/>
      <c r="AH104" s="74"/>
      <c r="AI104" s="74"/>
      <c r="AJ104" s="74"/>
      <c r="AK104" s="315"/>
      <c r="AL104" s="316"/>
      <c r="AM104" s="74"/>
      <c r="AO104" s="264" t="s">
        <v>1688</v>
      </c>
      <c r="BA104" s="75">
        <f t="shared" si="4"/>
        <v>57</v>
      </c>
      <c r="BB104" s="75">
        <f t="shared" si="5"/>
        <v>3</v>
      </c>
      <c r="BC104" s="245" t="str">
        <f t="shared" si="6"/>
        <v>ＨＨＨ</v>
      </c>
      <c r="BD104" s="19"/>
    </row>
    <row r="105" spans="1:56" ht="28.5" x14ac:dyDescent="0.4">
      <c r="A105" s="121" t="s">
        <v>762</v>
      </c>
      <c r="B105" s="390"/>
      <c r="C105" s="121" t="s">
        <v>783</v>
      </c>
      <c r="D105" s="391"/>
      <c r="E105" s="121" t="s">
        <v>836</v>
      </c>
      <c r="F105" s="391"/>
      <c r="G105" s="77" t="s">
        <v>852</v>
      </c>
      <c r="H105" s="353"/>
      <c r="I105" s="78">
        <v>21</v>
      </c>
      <c r="J105" s="277" t="s">
        <v>516</v>
      </c>
      <c r="K105" s="80"/>
      <c r="L105" s="362" t="s">
        <v>49</v>
      </c>
      <c r="M105" s="363"/>
      <c r="N105" s="120"/>
      <c r="O105" s="120"/>
      <c r="P105" s="120"/>
      <c r="Q105" s="120"/>
      <c r="R105" s="305"/>
      <c r="S105" s="306"/>
      <c r="T105" s="290" t="s">
        <v>689</v>
      </c>
      <c r="U105" s="294" t="s">
        <v>689</v>
      </c>
      <c r="V105" s="69"/>
      <c r="W105" s="69"/>
      <c r="X105" s="82"/>
      <c r="Y105" s="83"/>
      <c r="Z105" s="83"/>
      <c r="AA105" s="83"/>
      <c r="AB105" s="83"/>
      <c r="AC105" s="83"/>
      <c r="AD105" s="84"/>
      <c r="AE105" s="247"/>
      <c r="AF105" s="69"/>
      <c r="AG105" s="72"/>
      <c r="AH105" s="69"/>
      <c r="AI105" s="69"/>
      <c r="AJ105" s="69"/>
      <c r="AK105" s="317"/>
      <c r="AL105" s="318"/>
      <c r="AM105" s="69"/>
      <c r="AO105" s="263"/>
      <c r="BA105" s="75">
        <f t="shared" si="4"/>
        <v>38</v>
      </c>
      <c r="BB105" s="75">
        <f t="shared" si="5"/>
        <v>2</v>
      </c>
      <c r="BC105" s="245" t="str">
        <f t="shared" si="6"/>
        <v>ＨＨ</v>
      </c>
      <c r="BD105" s="19"/>
    </row>
    <row r="106" spans="1:56" ht="110.25" x14ac:dyDescent="0.4">
      <c r="A106" s="121" t="s">
        <v>762</v>
      </c>
      <c r="B106" s="390"/>
      <c r="C106" s="121" t="s">
        <v>783</v>
      </c>
      <c r="D106" s="391"/>
      <c r="E106" s="121" t="s">
        <v>836</v>
      </c>
      <c r="F106" s="391"/>
      <c r="G106" s="77" t="s">
        <v>852</v>
      </c>
      <c r="H106" s="353"/>
      <c r="I106" s="78">
        <v>21</v>
      </c>
      <c r="J106" s="277" t="s">
        <v>517</v>
      </c>
      <c r="K106" s="86"/>
      <c r="L106" s="86"/>
      <c r="M106" s="106" t="s">
        <v>50</v>
      </c>
      <c r="N106" s="106" t="s">
        <v>680</v>
      </c>
      <c r="O106" s="106" t="s">
        <v>687</v>
      </c>
      <c r="P106" s="106" t="s">
        <v>688</v>
      </c>
      <c r="Q106" s="138"/>
      <c r="R106" s="307" t="s">
        <v>1049</v>
      </c>
      <c r="S106" s="308" t="s">
        <v>1069</v>
      </c>
      <c r="T106" s="291" t="s">
        <v>680</v>
      </c>
      <c r="U106" s="295" t="s">
        <v>673</v>
      </c>
      <c r="V106" s="16"/>
      <c r="W106" s="15"/>
      <c r="X106" s="6"/>
      <c r="Y106" s="108" t="s">
        <v>680</v>
      </c>
      <c r="Z106" s="108" t="s">
        <v>681</v>
      </c>
      <c r="AA106" s="71" t="s">
        <v>690</v>
      </c>
      <c r="AB106" s="71" t="s">
        <v>691</v>
      </c>
      <c r="AC106" s="108" t="s">
        <v>682</v>
      </c>
      <c r="AD106" s="139"/>
      <c r="AE106" s="248" t="s">
        <v>680</v>
      </c>
      <c r="AF106" s="74"/>
      <c r="AG106" s="90"/>
      <c r="AH106" s="74"/>
      <c r="AI106" s="74"/>
      <c r="AJ106" s="74"/>
      <c r="AK106" s="315"/>
      <c r="AL106" s="316"/>
      <c r="AM106" s="74"/>
      <c r="AO106" s="264" t="s">
        <v>1689</v>
      </c>
      <c r="BA106" s="75">
        <f t="shared" si="4"/>
        <v>128</v>
      </c>
      <c r="BB106" s="75">
        <f t="shared" si="5"/>
        <v>3</v>
      </c>
      <c r="BC106" s="245" t="str">
        <f t="shared" si="6"/>
        <v>ＨＨＨ</v>
      </c>
      <c r="BD106" s="19"/>
    </row>
    <row r="107" spans="1:56" ht="94.5" x14ac:dyDescent="0.4">
      <c r="A107" s="121" t="s">
        <v>762</v>
      </c>
      <c r="B107" s="390"/>
      <c r="C107" s="121" t="s">
        <v>783</v>
      </c>
      <c r="D107" s="391"/>
      <c r="E107" s="121" t="s">
        <v>836</v>
      </c>
      <c r="F107" s="391"/>
      <c r="G107" s="77" t="s">
        <v>852</v>
      </c>
      <c r="H107" s="353"/>
      <c r="I107" s="78">
        <v>21</v>
      </c>
      <c r="J107" s="277" t="s">
        <v>518</v>
      </c>
      <c r="K107" s="86"/>
      <c r="L107" s="86"/>
      <c r="M107" s="106" t="s">
        <v>51</v>
      </c>
      <c r="N107" s="106" t="s">
        <v>680</v>
      </c>
      <c r="O107" s="106" t="s">
        <v>687</v>
      </c>
      <c r="P107" s="106" t="s">
        <v>688</v>
      </c>
      <c r="Q107" s="138"/>
      <c r="R107" s="307" t="s">
        <v>1049</v>
      </c>
      <c r="S107" s="308" t="s">
        <v>1070</v>
      </c>
      <c r="T107" s="291" t="s">
        <v>680</v>
      </c>
      <c r="U107" s="295" t="s">
        <v>673</v>
      </c>
      <c r="V107" s="16"/>
      <c r="W107" s="15"/>
      <c r="X107" s="6"/>
      <c r="Y107" s="108" t="s">
        <v>680</v>
      </c>
      <c r="Z107" s="108" t="s">
        <v>681</v>
      </c>
      <c r="AA107" s="71" t="s">
        <v>690</v>
      </c>
      <c r="AB107" s="71" t="s">
        <v>691</v>
      </c>
      <c r="AC107" s="108" t="s">
        <v>682</v>
      </c>
      <c r="AD107" s="139"/>
      <c r="AE107" s="248" t="s">
        <v>680</v>
      </c>
      <c r="AF107" s="74"/>
      <c r="AG107" s="90"/>
      <c r="AH107" s="74"/>
      <c r="AI107" s="74"/>
      <c r="AJ107" s="74"/>
      <c r="AK107" s="315"/>
      <c r="AL107" s="316"/>
      <c r="AM107" s="74"/>
      <c r="AO107" s="264" t="s">
        <v>1690</v>
      </c>
      <c r="BA107" s="75">
        <f t="shared" si="4"/>
        <v>32</v>
      </c>
      <c r="BB107" s="75">
        <f t="shared" si="5"/>
        <v>2</v>
      </c>
      <c r="BC107" s="245" t="str">
        <f t="shared" si="6"/>
        <v>ＨＨ</v>
      </c>
      <c r="BD107" s="19"/>
    </row>
    <row r="108" spans="1:56" ht="78.75" x14ac:dyDescent="0.4">
      <c r="A108" s="121" t="s">
        <v>762</v>
      </c>
      <c r="B108" s="390"/>
      <c r="C108" s="121" t="s">
        <v>783</v>
      </c>
      <c r="D108" s="391"/>
      <c r="E108" s="121" t="s">
        <v>836</v>
      </c>
      <c r="F108" s="391"/>
      <c r="G108" s="77" t="s">
        <v>852</v>
      </c>
      <c r="H108" s="353"/>
      <c r="I108" s="78">
        <v>21</v>
      </c>
      <c r="J108" s="277" t="s">
        <v>519</v>
      </c>
      <c r="K108" s="86"/>
      <c r="L108" s="362" t="s">
        <v>52</v>
      </c>
      <c r="M108" s="363"/>
      <c r="N108" s="100" t="s">
        <v>680</v>
      </c>
      <c r="O108" s="100" t="s">
        <v>687</v>
      </c>
      <c r="P108" s="100" t="s">
        <v>688</v>
      </c>
      <c r="Q108" s="140"/>
      <c r="R108" s="307" t="s">
        <v>1049</v>
      </c>
      <c r="S108" s="308" t="s">
        <v>1605</v>
      </c>
      <c r="T108" s="291" t="s">
        <v>680</v>
      </c>
      <c r="U108" s="296" t="s">
        <v>673</v>
      </c>
      <c r="V108" s="16"/>
      <c r="W108" s="15"/>
      <c r="X108" s="6"/>
      <c r="Y108" s="6" t="s">
        <v>680</v>
      </c>
      <c r="Z108" s="6" t="s">
        <v>681</v>
      </c>
      <c r="AA108" s="71" t="s">
        <v>690</v>
      </c>
      <c r="AB108" s="71" t="s">
        <v>691</v>
      </c>
      <c r="AC108" s="6" t="s">
        <v>682</v>
      </c>
      <c r="AD108" s="141"/>
      <c r="AE108" s="248" t="s">
        <v>680</v>
      </c>
      <c r="AF108" s="74"/>
      <c r="AG108" s="90"/>
      <c r="AH108" s="74"/>
      <c r="AI108" s="74"/>
      <c r="AJ108" s="74"/>
      <c r="AK108" s="315"/>
      <c r="AL108" s="316"/>
      <c r="AM108" s="74"/>
      <c r="AO108" s="264" t="s">
        <v>1691</v>
      </c>
      <c r="BA108" s="75">
        <f t="shared" si="4"/>
        <v>262</v>
      </c>
      <c r="BB108" s="75">
        <f t="shared" si="5"/>
        <v>5</v>
      </c>
      <c r="BC108" s="245" t="str">
        <f t="shared" si="6"/>
        <v>ＨＨＨＨＨ</v>
      </c>
      <c r="BD108" s="19"/>
    </row>
    <row r="109" spans="1:56" ht="78.75" x14ac:dyDescent="0.4">
      <c r="A109" s="121" t="s">
        <v>762</v>
      </c>
      <c r="B109" s="390"/>
      <c r="C109" s="121" t="s">
        <v>783</v>
      </c>
      <c r="D109" s="391"/>
      <c r="E109" s="121" t="s">
        <v>836</v>
      </c>
      <c r="F109" s="391"/>
      <c r="G109" s="77" t="s">
        <v>852</v>
      </c>
      <c r="H109" s="353"/>
      <c r="I109" s="104">
        <v>21</v>
      </c>
      <c r="J109" s="277" t="s">
        <v>520</v>
      </c>
      <c r="K109" s="80"/>
      <c r="L109" s="362" t="s">
        <v>53</v>
      </c>
      <c r="M109" s="363"/>
      <c r="N109" s="100" t="s">
        <v>680</v>
      </c>
      <c r="O109" s="100" t="s">
        <v>687</v>
      </c>
      <c r="P109" s="100" t="s">
        <v>688</v>
      </c>
      <c r="Q109" s="140"/>
      <c r="R109" s="307" t="s">
        <v>1049</v>
      </c>
      <c r="S109" s="308" t="s">
        <v>1071</v>
      </c>
      <c r="T109" s="291" t="s">
        <v>680</v>
      </c>
      <c r="U109" s="296" t="s">
        <v>673</v>
      </c>
      <c r="V109" s="16"/>
      <c r="W109" s="15"/>
      <c r="X109" s="6"/>
      <c r="Y109" s="6" t="s">
        <v>680</v>
      </c>
      <c r="Z109" s="6" t="s">
        <v>681</v>
      </c>
      <c r="AA109" s="71" t="s">
        <v>690</v>
      </c>
      <c r="AB109" s="71" t="s">
        <v>691</v>
      </c>
      <c r="AC109" s="6" t="s">
        <v>682</v>
      </c>
      <c r="AD109" s="141"/>
      <c r="AE109" s="248" t="s">
        <v>680</v>
      </c>
      <c r="AF109" s="74"/>
      <c r="AG109" s="90"/>
      <c r="AH109" s="74"/>
      <c r="AI109" s="74"/>
      <c r="AJ109" s="74"/>
      <c r="AK109" s="315"/>
      <c r="AL109" s="316"/>
      <c r="AM109" s="74"/>
      <c r="AO109" s="264" t="s">
        <v>1692</v>
      </c>
      <c r="BA109" s="75">
        <f t="shared" si="4"/>
        <v>95</v>
      </c>
      <c r="BB109" s="75">
        <f t="shared" si="5"/>
        <v>3</v>
      </c>
      <c r="BC109" s="245" t="str">
        <f t="shared" si="6"/>
        <v>ＨＨＨ</v>
      </c>
      <c r="BD109" s="19"/>
    </row>
    <row r="110" spans="1:56" ht="42" x14ac:dyDescent="0.4">
      <c r="A110" s="121" t="s">
        <v>762</v>
      </c>
      <c r="B110" s="390"/>
      <c r="C110" s="121" t="s">
        <v>783</v>
      </c>
      <c r="D110" s="391"/>
      <c r="E110" s="121" t="s">
        <v>836</v>
      </c>
      <c r="F110" s="391"/>
      <c r="G110" s="77" t="s">
        <v>852</v>
      </c>
      <c r="H110" s="353"/>
      <c r="I110" s="142">
        <v>22</v>
      </c>
      <c r="J110" s="276" t="s">
        <v>446</v>
      </c>
      <c r="K110" s="360" t="s">
        <v>54</v>
      </c>
      <c r="L110" s="361"/>
      <c r="M110" s="361"/>
      <c r="N110" s="100" t="s">
        <v>680</v>
      </c>
      <c r="O110" s="100" t="s">
        <v>683</v>
      </c>
      <c r="P110" s="100" t="s">
        <v>684</v>
      </c>
      <c r="Q110" s="100"/>
      <c r="R110" s="307" t="s">
        <v>1072</v>
      </c>
      <c r="S110" s="308" t="s">
        <v>1073</v>
      </c>
      <c r="T110" s="291" t="s">
        <v>680</v>
      </c>
      <c r="U110" s="297" t="s">
        <v>689</v>
      </c>
      <c r="V110" s="69"/>
      <c r="W110" s="69"/>
      <c r="X110" s="84"/>
      <c r="Y110" s="84"/>
      <c r="Z110" s="84"/>
      <c r="AA110" s="84"/>
      <c r="AB110" s="83"/>
      <c r="AC110" s="84"/>
      <c r="AD110" s="84"/>
      <c r="AE110" s="247"/>
      <c r="AF110" s="69"/>
      <c r="AG110" s="72"/>
      <c r="AH110" s="69"/>
      <c r="AI110" s="69"/>
      <c r="AJ110" s="69"/>
      <c r="AK110" s="317"/>
      <c r="AL110" s="318"/>
      <c r="AM110" s="69"/>
      <c r="AO110" s="263"/>
      <c r="BA110" s="75">
        <f t="shared" si="4"/>
        <v>58</v>
      </c>
      <c r="BB110" s="75">
        <f t="shared" si="5"/>
        <v>3</v>
      </c>
      <c r="BC110" s="245" t="str">
        <f t="shared" si="6"/>
        <v>ＨＨＨ</v>
      </c>
      <c r="BD110" s="19"/>
    </row>
    <row r="111" spans="1:56" ht="63" x14ac:dyDescent="0.4">
      <c r="A111" s="121" t="s">
        <v>762</v>
      </c>
      <c r="B111" s="390"/>
      <c r="C111" s="121" t="s">
        <v>783</v>
      </c>
      <c r="D111" s="391"/>
      <c r="E111" s="76" t="s">
        <v>836</v>
      </c>
      <c r="F111" s="391"/>
      <c r="G111" s="77" t="s">
        <v>852</v>
      </c>
      <c r="H111" s="353"/>
      <c r="I111" s="144">
        <v>22</v>
      </c>
      <c r="J111" s="280" t="s">
        <v>446</v>
      </c>
      <c r="K111" s="146"/>
      <c r="L111" s="362" t="s">
        <v>55</v>
      </c>
      <c r="M111" s="363"/>
      <c r="N111" s="100" t="s">
        <v>680</v>
      </c>
      <c r="O111" s="100" t="s">
        <v>687</v>
      </c>
      <c r="P111" s="100" t="s">
        <v>688</v>
      </c>
      <c r="Q111" s="140"/>
      <c r="R111" s="307" t="s">
        <v>1072</v>
      </c>
      <c r="S111" s="308" t="s">
        <v>1074</v>
      </c>
      <c r="T111" s="291" t="s">
        <v>680</v>
      </c>
      <c r="U111" s="296" t="s">
        <v>670</v>
      </c>
      <c r="V111" s="16"/>
      <c r="W111" s="15"/>
      <c r="X111" s="107" t="str">
        <f t="shared" ref="X111:X113" si="8">AE111</f>
        <v>▼選択</v>
      </c>
      <c r="Y111" s="6" t="s">
        <v>680</v>
      </c>
      <c r="Z111" s="6" t="s">
        <v>681</v>
      </c>
      <c r="AA111" s="71" t="s">
        <v>690</v>
      </c>
      <c r="AB111" s="71" t="s">
        <v>691</v>
      </c>
      <c r="AC111" s="6" t="s">
        <v>682</v>
      </c>
      <c r="AD111" s="141" t="s">
        <v>684</v>
      </c>
      <c r="AE111" s="248" t="s">
        <v>680</v>
      </c>
      <c r="AF111" s="74"/>
      <c r="AG111" s="90"/>
      <c r="AH111" s="74"/>
      <c r="AI111" s="74"/>
      <c r="AJ111" s="74"/>
      <c r="AK111" s="315"/>
      <c r="AL111" s="316"/>
      <c r="AM111" s="74"/>
      <c r="AO111" s="264" t="s">
        <v>1693</v>
      </c>
      <c r="BA111" s="75">
        <f t="shared" si="4"/>
        <v>192</v>
      </c>
      <c r="BB111" s="75">
        <f t="shared" si="5"/>
        <v>4</v>
      </c>
      <c r="BC111" s="245" t="str">
        <f t="shared" si="6"/>
        <v>ＨＨＨＨ</v>
      </c>
      <c r="BD111" s="19"/>
    </row>
    <row r="112" spans="1:56" ht="94.5" x14ac:dyDescent="0.4">
      <c r="A112" s="121" t="s">
        <v>762</v>
      </c>
      <c r="B112" s="390"/>
      <c r="C112" s="121" t="s">
        <v>783</v>
      </c>
      <c r="D112" s="391"/>
      <c r="E112" s="76" t="s">
        <v>836</v>
      </c>
      <c r="F112" s="391"/>
      <c r="G112" s="77" t="s">
        <v>852</v>
      </c>
      <c r="H112" s="353"/>
      <c r="I112" s="114">
        <v>23</v>
      </c>
      <c r="J112" s="276" t="s">
        <v>446</v>
      </c>
      <c r="K112" s="350" t="s">
        <v>56</v>
      </c>
      <c r="L112" s="338"/>
      <c r="M112" s="338"/>
      <c r="N112" s="106" t="s">
        <v>680</v>
      </c>
      <c r="O112" s="106" t="s">
        <v>687</v>
      </c>
      <c r="P112" s="106" t="s">
        <v>688</v>
      </c>
      <c r="Q112" s="138"/>
      <c r="R112" s="307" t="s">
        <v>1075</v>
      </c>
      <c r="S112" s="308" t="s">
        <v>1076</v>
      </c>
      <c r="T112" s="291" t="s">
        <v>680</v>
      </c>
      <c r="U112" s="296" t="s">
        <v>671</v>
      </c>
      <c r="V112" s="16"/>
      <c r="W112" s="15"/>
      <c r="X112" s="107" t="str">
        <f t="shared" si="8"/>
        <v>▼選択</v>
      </c>
      <c r="Y112" s="108" t="s">
        <v>680</v>
      </c>
      <c r="Z112" s="108" t="s">
        <v>681</v>
      </c>
      <c r="AA112" s="71" t="s">
        <v>690</v>
      </c>
      <c r="AB112" s="71" t="s">
        <v>691</v>
      </c>
      <c r="AC112" s="108" t="s">
        <v>682</v>
      </c>
      <c r="AD112" s="139"/>
      <c r="AE112" s="248" t="s">
        <v>680</v>
      </c>
      <c r="AF112" s="74"/>
      <c r="AG112" s="90"/>
      <c r="AH112" s="74"/>
      <c r="AI112" s="74"/>
      <c r="AJ112" s="74"/>
      <c r="AK112" s="315"/>
      <c r="AL112" s="316"/>
      <c r="AM112" s="74"/>
      <c r="AO112" s="264" t="s">
        <v>1694</v>
      </c>
      <c r="BA112" s="75">
        <f t="shared" si="4"/>
        <v>150</v>
      </c>
      <c r="BB112" s="75">
        <f t="shared" si="5"/>
        <v>3</v>
      </c>
      <c r="BC112" s="245" t="str">
        <f t="shared" si="6"/>
        <v>ＨＨＨ</v>
      </c>
      <c r="BD112" s="19"/>
    </row>
    <row r="113" spans="1:56" ht="94.5" x14ac:dyDescent="0.4">
      <c r="A113" s="121" t="s">
        <v>762</v>
      </c>
      <c r="B113" s="390"/>
      <c r="C113" s="121" t="s">
        <v>783</v>
      </c>
      <c r="D113" s="391"/>
      <c r="E113" s="76" t="s">
        <v>836</v>
      </c>
      <c r="F113" s="391"/>
      <c r="G113" s="77" t="s">
        <v>852</v>
      </c>
      <c r="H113" s="353"/>
      <c r="I113" s="114">
        <v>24</v>
      </c>
      <c r="J113" s="276" t="s">
        <v>446</v>
      </c>
      <c r="K113" s="350" t="s">
        <v>57</v>
      </c>
      <c r="L113" s="338"/>
      <c r="M113" s="338"/>
      <c r="N113" s="106" t="s">
        <v>680</v>
      </c>
      <c r="O113" s="106" t="s">
        <v>687</v>
      </c>
      <c r="P113" s="106" t="s">
        <v>688</v>
      </c>
      <c r="Q113" s="138"/>
      <c r="R113" s="307" t="s">
        <v>1077</v>
      </c>
      <c r="S113" s="308" t="s">
        <v>1078</v>
      </c>
      <c r="T113" s="291" t="s">
        <v>680</v>
      </c>
      <c r="U113" s="296" t="s">
        <v>672</v>
      </c>
      <c r="V113" s="16"/>
      <c r="W113" s="15"/>
      <c r="X113" s="107" t="str">
        <f t="shared" si="8"/>
        <v>▼選択</v>
      </c>
      <c r="Y113" s="108" t="s">
        <v>680</v>
      </c>
      <c r="Z113" s="108" t="s">
        <v>681</v>
      </c>
      <c r="AA113" s="71" t="s">
        <v>690</v>
      </c>
      <c r="AB113" s="71" t="s">
        <v>691</v>
      </c>
      <c r="AC113" s="108" t="s">
        <v>682</v>
      </c>
      <c r="AD113" s="139"/>
      <c r="AE113" s="248" t="s">
        <v>680</v>
      </c>
      <c r="AF113" s="74"/>
      <c r="AG113" s="90"/>
      <c r="AH113" s="74"/>
      <c r="AI113" s="74"/>
      <c r="AJ113" s="74"/>
      <c r="AK113" s="315"/>
      <c r="AL113" s="316"/>
      <c r="AM113" s="74"/>
      <c r="AO113" s="264" t="s">
        <v>1695</v>
      </c>
      <c r="BA113" s="75">
        <f t="shared" si="4"/>
        <v>138</v>
      </c>
      <c r="BB113" s="75">
        <f t="shared" si="5"/>
        <v>3</v>
      </c>
      <c r="BC113" s="245" t="str">
        <f t="shared" si="6"/>
        <v>ＨＨＨ</v>
      </c>
      <c r="BD113" s="19"/>
    </row>
    <row r="114" spans="1:56" ht="28.5" x14ac:dyDescent="0.4">
      <c r="A114" s="121" t="s">
        <v>762</v>
      </c>
      <c r="B114" s="390"/>
      <c r="C114" s="121" t="s">
        <v>783</v>
      </c>
      <c r="D114" s="391"/>
      <c r="E114" s="76" t="s">
        <v>836</v>
      </c>
      <c r="F114" s="391"/>
      <c r="G114" s="77" t="s">
        <v>852</v>
      </c>
      <c r="H114" s="353"/>
      <c r="I114" s="142">
        <v>25</v>
      </c>
      <c r="J114" s="276" t="s">
        <v>446</v>
      </c>
      <c r="K114" s="360" t="s">
        <v>58</v>
      </c>
      <c r="L114" s="361"/>
      <c r="M114" s="361"/>
      <c r="N114" s="100" t="s">
        <v>680</v>
      </c>
      <c r="O114" s="100" t="s">
        <v>683</v>
      </c>
      <c r="P114" s="100" t="s">
        <v>684</v>
      </c>
      <c r="Q114" s="100"/>
      <c r="R114" s="307" t="s">
        <v>1079</v>
      </c>
      <c r="S114" s="308" t="s">
        <v>1080</v>
      </c>
      <c r="T114" s="291" t="s">
        <v>680</v>
      </c>
      <c r="U114" s="294" t="s">
        <v>689</v>
      </c>
      <c r="V114" s="69"/>
      <c r="W114" s="69"/>
      <c r="X114" s="84"/>
      <c r="Y114" s="84"/>
      <c r="Z114" s="84"/>
      <c r="AA114" s="84"/>
      <c r="AB114" s="83"/>
      <c r="AC114" s="84"/>
      <c r="AD114" s="84"/>
      <c r="AE114" s="247"/>
      <c r="AF114" s="69"/>
      <c r="AG114" s="72"/>
      <c r="AH114" s="69"/>
      <c r="AI114" s="69"/>
      <c r="AJ114" s="69"/>
      <c r="AK114" s="317"/>
      <c r="AL114" s="318"/>
      <c r="AM114" s="69"/>
      <c r="AO114" s="263"/>
      <c r="BA114" s="75">
        <f t="shared" si="4"/>
        <v>36</v>
      </c>
      <c r="BB114" s="75">
        <f t="shared" si="5"/>
        <v>2</v>
      </c>
      <c r="BC114" s="245" t="str">
        <f t="shared" si="6"/>
        <v>ＨＨ</v>
      </c>
      <c r="BD114" s="19"/>
    </row>
    <row r="115" spans="1:56" ht="42.75" x14ac:dyDescent="0.4">
      <c r="A115" s="121" t="s">
        <v>762</v>
      </c>
      <c r="B115" s="390"/>
      <c r="C115" s="121" t="s">
        <v>783</v>
      </c>
      <c r="D115" s="391"/>
      <c r="E115" s="76" t="s">
        <v>836</v>
      </c>
      <c r="F115" s="391"/>
      <c r="G115" s="77" t="s">
        <v>852</v>
      </c>
      <c r="H115" s="353"/>
      <c r="I115" s="147">
        <v>25</v>
      </c>
      <c r="J115" s="280" t="s">
        <v>446</v>
      </c>
      <c r="K115" s="148"/>
      <c r="L115" s="362" t="s">
        <v>255</v>
      </c>
      <c r="M115" s="363"/>
      <c r="N115" s="120"/>
      <c r="O115" s="120"/>
      <c r="P115" s="120"/>
      <c r="Q115" s="120"/>
      <c r="R115" s="305"/>
      <c r="S115" s="306"/>
      <c r="T115" s="290" t="s">
        <v>689</v>
      </c>
      <c r="U115" s="294" t="s">
        <v>1602</v>
      </c>
      <c r="V115" s="69"/>
      <c r="W115" s="69"/>
      <c r="X115" s="70" t="str">
        <f>AE115</f>
        <v>▼選択</v>
      </c>
      <c r="Y115" s="135" t="s">
        <v>680</v>
      </c>
      <c r="Z115" s="135" t="s">
        <v>681</v>
      </c>
      <c r="AA115" s="71" t="s">
        <v>690</v>
      </c>
      <c r="AB115" s="71" t="s">
        <v>691</v>
      </c>
      <c r="AC115" s="135" t="s">
        <v>682</v>
      </c>
      <c r="AD115" s="135" t="s">
        <v>909</v>
      </c>
      <c r="AE115" s="246" t="s">
        <v>680</v>
      </c>
      <c r="AF115" s="69"/>
      <c r="AG115" s="72"/>
      <c r="AH115" s="69"/>
      <c r="AI115" s="69"/>
      <c r="AJ115" s="69"/>
      <c r="AK115" s="315"/>
      <c r="AL115" s="316"/>
      <c r="AM115" s="74"/>
      <c r="AO115" s="263"/>
      <c r="BA115" s="75">
        <f t="shared" si="4"/>
        <v>113</v>
      </c>
      <c r="BB115" s="75">
        <f t="shared" si="5"/>
        <v>3</v>
      </c>
      <c r="BC115" s="245" t="str">
        <f t="shared" si="6"/>
        <v>ＨＨＨ</v>
      </c>
      <c r="BD115" s="19"/>
    </row>
    <row r="116" spans="1:56" ht="94.5" x14ac:dyDescent="0.4">
      <c r="A116" s="121" t="s">
        <v>762</v>
      </c>
      <c r="B116" s="390"/>
      <c r="C116" s="121" t="s">
        <v>783</v>
      </c>
      <c r="D116" s="391"/>
      <c r="E116" s="76" t="s">
        <v>836</v>
      </c>
      <c r="F116" s="391"/>
      <c r="G116" s="77" t="s">
        <v>852</v>
      </c>
      <c r="H116" s="353"/>
      <c r="I116" s="78">
        <v>25</v>
      </c>
      <c r="J116" s="277" t="s">
        <v>521</v>
      </c>
      <c r="K116" s="149"/>
      <c r="L116" s="150"/>
      <c r="M116" s="106" t="s">
        <v>59</v>
      </c>
      <c r="N116" s="134" t="s">
        <v>680</v>
      </c>
      <c r="O116" s="134" t="s">
        <v>687</v>
      </c>
      <c r="P116" s="134" t="s">
        <v>688</v>
      </c>
      <c r="Q116" s="134"/>
      <c r="R116" s="307" t="s">
        <v>1079</v>
      </c>
      <c r="S116" s="308" t="s">
        <v>1081</v>
      </c>
      <c r="T116" s="291" t="s">
        <v>680</v>
      </c>
      <c r="U116" s="296" t="s">
        <v>675</v>
      </c>
      <c r="V116" s="16"/>
      <c r="W116" s="15"/>
      <c r="X116" s="89"/>
      <c r="Y116" s="135" t="s">
        <v>680</v>
      </c>
      <c r="Z116" s="135" t="s">
        <v>681</v>
      </c>
      <c r="AA116" s="71" t="s">
        <v>690</v>
      </c>
      <c r="AB116" s="71" t="s">
        <v>691</v>
      </c>
      <c r="AC116" s="135" t="s">
        <v>682</v>
      </c>
      <c r="AD116" s="135"/>
      <c r="AE116" s="248" t="s">
        <v>680</v>
      </c>
      <c r="AF116" s="74"/>
      <c r="AG116" s="90"/>
      <c r="AH116" s="74"/>
      <c r="AI116" s="74"/>
      <c r="AJ116" s="74"/>
      <c r="AK116" s="315"/>
      <c r="AL116" s="316"/>
      <c r="AM116" s="74"/>
      <c r="AO116" s="264" t="s">
        <v>1696</v>
      </c>
      <c r="BA116" s="75">
        <f t="shared" si="4"/>
        <v>50</v>
      </c>
      <c r="BB116" s="75">
        <f t="shared" si="5"/>
        <v>2</v>
      </c>
      <c r="BC116" s="245" t="str">
        <f t="shared" si="6"/>
        <v>ＨＨ</v>
      </c>
      <c r="BD116" s="19"/>
    </row>
    <row r="117" spans="1:56" ht="94.5" x14ac:dyDescent="0.4">
      <c r="A117" s="121" t="s">
        <v>762</v>
      </c>
      <c r="B117" s="390"/>
      <c r="C117" s="121" t="s">
        <v>783</v>
      </c>
      <c r="D117" s="391"/>
      <c r="E117" s="76" t="s">
        <v>836</v>
      </c>
      <c r="F117" s="391"/>
      <c r="G117" s="77" t="s">
        <v>852</v>
      </c>
      <c r="H117" s="353"/>
      <c r="I117" s="78">
        <v>25</v>
      </c>
      <c r="J117" s="277" t="s">
        <v>522</v>
      </c>
      <c r="K117" s="149"/>
      <c r="L117" s="151"/>
      <c r="M117" s="106" t="s">
        <v>225</v>
      </c>
      <c r="N117" s="134" t="s">
        <v>680</v>
      </c>
      <c r="O117" s="134" t="s">
        <v>687</v>
      </c>
      <c r="P117" s="134" t="s">
        <v>688</v>
      </c>
      <c r="Q117" s="134"/>
      <c r="R117" s="307" t="s">
        <v>1079</v>
      </c>
      <c r="S117" s="308" t="s">
        <v>1082</v>
      </c>
      <c r="T117" s="291" t="s">
        <v>680</v>
      </c>
      <c r="U117" s="296" t="s">
        <v>675</v>
      </c>
      <c r="V117" s="16"/>
      <c r="W117" s="15"/>
      <c r="X117" s="89"/>
      <c r="Y117" s="135" t="s">
        <v>680</v>
      </c>
      <c r="Z117" s="135" t="s">
        <v>681</v>
      </c>
      <c r="AA117" s="71" t="s">
        <v>690</v>
      </c>
      <c r="AB117" s="71" t="s">
        <v>691</v>
      </c>
      <c r="AC117" s="135" t="s">
        <v>682</v>
      </c>
      <c r="AD117" s="135"/>
      <c r="AE117" s="248" t="s">
        <v>680</v>
      </c>
      <c r="AF117" s="74"/>
      <c r="AG117" s="90"/>
      <c r="AH117" s="74"/>
      <c r="AI117" s="74"/>
      <c r="AJ117" s="74"/>
      <c r="AK117" s="315"/>
      <c r="AL117" s="316"/>
      <c r="AM117" s="74"/>
      <c r="AO117" s="264" t="s">
        <v>1697</v>
      </c>
      <c r="BA117" s="75">
        <f t="shared" si="4"/>
        <v>111</v>
      </c>
      <c r="BB117" s="75">
        <f t="shared" si="5"/>
        <v>3</v>
      </c>
      <c r="BC117" s="245" t="str">
        <f t="shared" si="6"/>
        <v>ＨＨＨ</v>
      </c>
      <c r="BD117" s="19"/>
    </row>
    <row r="118" spans="1:56" ht="94.5" x14ac:dyDescent="0.4">
      <c r="A118" s="137" t="s">
        <v>762</v>
      </c>
      <c r="B118" s="364"/>
      <c r="C118" s="137" t="s">
        <v>783</v>
      </c>
      <c r="D118" s="365"/>
      <c r="E118" s="110" t="s">
        <v>836</v>
      </c>
      <c r="F118" s="365"/>
      <c r="G118" s="111" t="s">
        <v>852</v>
      </c>
      <c r="H118" s="354"/>
      <c r="I118" s="114">
        <v>26</v>
      </c>
      <c r="J118" s="279" t="s">
        <v>446</v>
      </c>
      <c r="K118" s="337" t="s">
        <v>226</v>
      </c>
      <c r="L118" s="338"/>
      <c r="M118" s="338"/>
      <c r="N118" s="106" t="s">
        <v>680</v>
      </c>
      <c r="O118" s="106" t="s">
        <v>687</v>
      </c>
      <c r="P118" s="106" t="s">
        <v>688</v>
      </c>
      <c r="Q118" s="138"/>
      <c r="R118" s="307" t="s">
        <v>1083</v>
      </c>
      <c r="S118" s="308" t="s">
        <v>1084</v>
      </c>
      <c r="T118" s="291" t="s">
        <v>680</v>
      </c>
      <c r="U118" s="296" t="s">
        <v>661</v>
      </c>
      <c r="V118" s="16"/>
      <c r="W118" s="15"/>
      <c r="X118" s="107" t="str">
        <f t="shared" ref="X118:X119" si="9">AE118</f>
        <v>▼選択</v>
      </c>
      <c r="Y118" s="108" t="s">
        <v>680</v>
      </c>
      <c r="Z118" s="108" t="s">
        <v>681</v>
      </c>
      <c r="AA118" s="71" t="s">
        <v>690</v>
      </c>
      <c r="AB118" s="71" t="s">
        <v>691</v>
      </c>
      <c r="AC118" s="108" t="s">
        <v>682</v>
      </c>
      <c r="AD118" s="139"/>
      <c r="AE118" s="248" t="s">
        <v>680</v>
      </c>
      <c r="AF118" s="74"/>
      <c r="AG118" s="90"/>
      <c r="AH118" s="74"/>
      <c r="AI118" s="74"/>
      <c r="AJ118" s="74"/>
      <c r="AK118" s="315"/>
      <c r="AL118" s="316"/>
      <c r="AM118" s="74"/>
      <c r="AO118" s="264" t="s">
        <v>1698</v>
      </c>
      <c r="BA118" s="75">
        <f t="shared" si="4"/>
        <v>109</v>
      </c>
      <c r="BB118" s="75">
        <f t="shared" si="5"/>
        <v>3</v>
      </c>
      <c r="BC118" s="245" t="str">
        <f t="shared" si="6"/>
        <v>ＨＨＨ</v>
      </c>
      <c r="BD118" s="19"/>
    </row>
    <row r="119" spans="1:56" ht="63" x14ac:dyDescent="0.4">
      <c r="A119" s="119" t="s">
        <v>761</v>
      </c>
      <c r="B119" s="340" t="s">
        <v>330</v>
      </c>
      <c r="C119" s="131" t="s">
        <v>770</v>
      </c>
      <c r="D119" s="343" t="s">
        <v>331</v>
      </c>
      <c r="E119" s="119" t="s">
        <v>797</v>
      </c>
      <c r="F119" s="343" t="s">
        <v>349</v>
      </c>
      <c r="G119" s="113" t="s">
        <v>854</v>
      </c>
      <c r="H119" s="347" t="s">
        <v>41</v>
      </c>
      <c r="I119" s="114">
        <v>27</v>
      </c>
      <c r="J119" s="276" t="s">
        <v>446</v>
      </c>
      <c r="K119" s="350" t="s">
        <v>60</v>
      </c>
      <c r="L119" s="338"/>
      <c r="M119" s="338"/>
      <c r="N119" s="106" t="s">
        <v>680</v>
      </c>
      <c r="O119" s="106" t="s">
        <v>687</v>
      </c>
      <c r="P119" s="106" t="s">
        <v>688</v>
      </c>
      <c r="Q119" s="138"/>
      <c r="R119" s="307" t="s">
        <v>1085</v>
      </c>
      <c r="S119" s="308" t="s">
        <v>1564</v>
      </c>
      <c r="T119" s="291" t="s">
        <v>680</v>
      </c>
      <c r="U119" s="296" t="s">
        <v>670</v>
      </c>
      <c r="V119" s="16"/>
      <c r="W119" s="15"/>
      <c r="X119" s="115" t="str">
        <f t="shared" si="9"/>
        <v>▼選択</v>
      </c>
      <c r="Y119" s="108" t="s">
        <v>680</v>
      </c>
      <c r="Z119" s="108" t="s">
        <v>681</v>
      </c>
      <c r="AA119" s="71" t="s">
        <v>690</v>
      </c>
      <c r="AB119" s="71" t="s">
        <v>691</v>
      </c>
      <c r="AC119" s="108" t="s">
        <v>682</v>
      </c>
      <c r="AD119" s="139"/>
      <c r="AE119" s="248" t="s">
        <v>680</v>
      </c>
      <c r="AF119" s="74"/>
      <c r="AG119" s="90"/>
      <c r="AH119" s="74"/>
      <c r="AI119" s="74"/>
      <c r="AJ119" s="74"/>
      <c r="AK119" s="315"/>
      <c r="AL119" s="316"/>
      <c r="AM119" s="74"/>
      <c r="AO119" s="264" t="s">
        <v>1699</v>
      </c>
      <c r="BA119" s="75">
        <f t="shared" si="4"/>
        <v>166</v>
      </c>
      <c r="BB119" s="75">
        <f t="shared" si="5"/>
        <v>4</v>
      </c>
      <c r="BC119" s="245" t="str">
        <f t="shared" si="6"/>
        <v>ＨＨＨＨ</v>
      </c>
      <c r="BD119" s="19"/>
    </row>
    <row r="120" spans="1:56" ht="55.5" x14ac:dyDescent="0.4">
      <c r="A120" s="110" t="s">
        <v>762</v>
      </c>
      <c r="B120" s="364"/>
      <c r="C120" s="110" t="s">
        <v>783</v>
      </c>
      <c r="D120" s="365"/>
      <c r="E120" s="110" t="s">
        <v>836</v>
      </c>
      <c r="F120" s="365"/>
      <c r="G120" s="117" t="s">
        <v>854</v>
      </c>
      <c r="H120" s="349"/>
      <c r="I120" s="118" t="s">
        <v>716</v>
      </c>
      <c r="J120" s="279"/>
      <c r="K120" s="355" t="s">
        <v>702</v>
      </c>
      <c r="L120" s="356"/>
      <c r="M120" s="357"/>
      <c r="N120" s="106" t="s">
        <v>680</v>
      </c>
      <c r="O120" s="106" t="s">
        <v>687</v>
      </c>
      <c r="P120" s="106" t="s">
        <v>688</v>
      </c>
      <c r="Q120" s="106"/>
      <c r="R120" s="307" t="s">
        <v>1086</v>
      </c>
      <c r="S120" s="308" t="s">
        <v>1087</v>
      </c>
      <c r="T120" s="291" t="s">
        <v>680</v>
      </c>
      <c r="U120" s="294" t="s">
        <v>689</v>
      </c>
      <c r="V120" s="16"/>
      <c r="W120" s="15"/>
      <c r="X120" s="6"/>
      <c r="Y120" s="6" t="s">
        <v>680</v>
      </c>
      <c r="Z120" s="6" t="s">
        <v>681</v>
      </c>
      <c r="AA120" s="71" t="s">
        <v>690</v>
      </c>
      <c r="AB120" s="71" t="s">
        <v>691</v>
      </c>
      <c r="AC120" s="6" t="s">
        <v>682</v>
      </c>
      <c r="AD120" s="6"/>
      <c r="AE120" s="248" t="s">
        <v>680</v>
      </c>
      <c r="AF120" s="74"/>
      <c r="AG120" s="90"/>
      <c r="AH120" s="74"/>
      <c r="AI120" s="74"/>
      <c r="AJ120" s="74"/>
      <c r="AK120" s="315"/>
      <c r="AL120" s="316"/>
      <c r="AM120" s="74"/>
      <c r="AO120" s="265"/>
      <c r="BA120" s="75">
        <f t="shared" si="4"/>
        <v>194</v>
      </c>
      <c r="BB120" s="75">
        <f t="shared" si="5"/>
        <v>4</v>
      </c>
      <c r="BC120" s="245" t="str">
        <f t="shared" si="6"/>
        <v>ＨＨＨＨ</v>
      </c>
      <c r="BD120" s="19"/>
    </row>
    <row r="121" spans="1:56" ht="71.25" x14ac:dyDescent="0.4">
      <c r="A121" s="61" t="s">
        <v>761</v>
      </c>
      <c r="B121" s="340" t="s">
        <v>329</v>
      </c>
      <c r="C121" s="61" t="s">
        <v>770</v>
      </c>
      <c r="D121" s="343" t="s">
        <v>331</v>
      </c>
      <c r="E121" s="61" t="s">
        <v>798</v>
      </c>
      <c r="F121" s="343" t="s">
        <v>350</v>
      </c>
      <c r="G121" s="63" t="s">
        <v>852</v>
      </c>
      <c r="H121" s="352" t="s">
        <v>2</v>
      </c>
      <c r="I121" s="64">
        <v>28</v>
      </c>
      <c r="J121" s="276" t="s">
        <v>446</v>
      </c>
      <c r="K121" s="350" t="s">
        <v>308</v>
      </c>
      <c r="L121" s="338"/>
      <c r="M121" s="338"/>
      <c r="N121" s="106" t="s">
        <v>680</v>
      </c>
      <c r="O121" s="106" t="s">
        <v>683</v>
      </c>
      <c r="P121" s="106" t="s">
        <v>693</v>
      </c>
      <c r="Q121" s="106"/>
      <c r="R121" s="307" t="s">
        <v>1088</v>
      </c>
      <c r="S121" s="308" t="s">
        <v>1588</v>
      </c>
      <c r="T121" s="292" t="s">
        <v>680</v>
      </c>
      <c r="U121" s="294" t="s">
        <v>1600</v>
      </c>
      <c r="V121" s="69"/>
      <c r="W121" s="69"/>
      <c r="X121" s="107" t="str">
        <f>AE121</f>
        <v>▼選択</v>
      </c>
      <c r="Y121" s="108" t="s">
        <v>680</v>
      </c>
      <c r="Z121" s="108" t="s">
        <v>681</v>
      </c>
      <c r="AA121" s="71" t="s">
        <v>912</v>
      </c>
      <c r="AB121" s="71" t="s">
        <v>911</v>
      </c>
      <c r="AC121" s="108" t="s">
        <v>682</v>
      </c>
      <c r="AD121" s="108" t="s">
        <v>907</v>
      </c>
      <c r="AE121" s="246" t="s">
        <v>680</v>
      </c>
      <c r="AF121" s="69"/>
      <c r="AG121" s="72"/>
      <c r="AH121" s="69"/>
      <c r="AI121" s="69"/>
      <c r="AJ121" s="69"/>
      <c r="AK121" s="315"/>
      <c r="AL121" s="316"/>
      <c r="AM121" s="74"/>
      <c r="AO121" s="263"/>
      <c r="BA121" s="75">
        <f t="shared" si="4"/>
        <v>148</v>
      </c>
      <c r="BB121" s="75">
        <f t="shared" si="5"/>
        <v>3</v>
      </c>
      <c r="BC121" s="245" t="str">
        <f t="shared" si="6"/>
        <v>ＨＨＨ</v>
      </c>
      <c r="BD121" s="19"/>
    </row>
    <row r="122" spans="1:56" ht="42" x14ac:dyDescent="0.4">
      <c r="A122" s="76" t="s">
        <v>762</v>
      </c>
      <c r="B122" s="390"/>
      <c r="C122" s="76" t="s">
        <v>783</v>
      </c>
      <c r="D122" s="391"/>
      <c r="E122" s="76" t="s">
        <v>837</v>
      </c>
      <c r="F122" s="391"/>
      <c r="G122" s="77" t="s">
        <v>852</v>
      </c>
      <c r="H122" s="353"/>
      <c r="I122" s="78">
        <v>28</v>
      </c>
      <c r="J122" s="277" t="s">
        <v>523</v>
      </c>
      <c r="K122" s="80"/>
      <c r="L122" s="362" t="s">
        <v>61</v>
      </c>
      <c r="M122" s="363"/>
      <c r="N122" s="120"/>
      <c r="O122" s="120"/>
      <c r="P122" s="120"/>
      <c r="Q122" s="120"/>
      <c r="R122" s="305"/>
      <c r="S122" s="306"/>
      <c r="T122" s="290" t="s">
        <v>689</v>
      </c>
      <c r="U122" s="294" t="s">
        <v>689</v>
      </c>
      <c r="V122" s="69"/>
      <c r="W122" s="69"/>
      <c r="X122" s="84"/>
      <c r="Y122" s="84"/>
      <c r="Z122" s="84"/>
      <c r="AA122" s="84"/>
      <c r="AB122" s="83"/>
      <c r="AC122" s="84"/>
      <c r="AD122" s="84"/>
      <c r="AE122" s="247"/>
      <c r="AF122" s="69"/>
      <c r="AG122" s="72"/>
      <c r="AH122" s="69"/>
      <c r="AI122" s="69"/>
      <c r="AJ122" s="69"/>
      <c r="AK122" s="317"/>
      <c r="AL122" s="318"/>
      <c r="AM122" s="69"/>
      <c r="AO122" s="263"/>
      <c r="BA122" s="75">
        <f t="shared" si="4"/>
        <v>67</v>
      </c>
      <c r="BB122" s="75">
        <f t="shared" si="5"/>
        <v>3</v>
      </c>
      <c r="BC122" s="245" t="str">
        <f t="shared" si="6"/>
        <v>ＨＨＨ</v>
      </c>
      <c r="BD122" s="19"/>
    </row>
    <row r="123" spans="1:56" ht="94.5" x14ac:dyDescent="0.4">
      <c r="A123" s="76" t="s">
        <v>762</v>
      </c>
      <c r="B123" s="390"/>
      <c r="C123" s="76" t="s">
        <v>783</v>
      </c>
      <c r="D123" s="391"/>
      <c r="E123" s="76" t="s">
        <v>837</v>
      </c>
      <c r="F123" s="391"/>
      <c r="G123" s="77" t="s">
        <v>852</v>
      </c>
      <c r="H123" s="353"/>
      <c r="I123" s="78">
        <v>28</v>
      </c>
      <c r="J123" s="277" t="s">
        <v>524</v>
      </c>
      <c r="K123" s="86"/>
      <c r="L123" s="86"/>
      <c r="M123" s="106" t="s">
        <v>288</v>
      </c>
      <c r="N123" s="134" t="s">
        <v>680</v>
      </c>
      <c r="O123" s="134" t="s">
        <v>687</v>
      </c>
      <c r="P123" s="134" t="s">
        <v>688</v>
      </c>
      <c r="Q123" s="134"/>
      <c r="R123" s="307" t="s">
        <v>1088</v>
      </c>
      <c r="S123" s="308" t="s">
        <v>1089</v>
      </c>
      <c r="T123" s="291" t="s">
        <v>680</v>
      </c>
      <c r="U123" s="295" t="s">
        <v>673</v>
      </c>
      <c r="V123" s="16"/>
      <c r="W123" s="15"/>
      <c r="X123" s="89"/>
      <c r="Y123" s="135" t="s">
        <v>680</v>
      </c>
      <c r="Z123" s="135" t="s">
        <v>681</v>
      </c>
      <c r="AA123" s="71" t="s">
        <v>690</v>
      </c>
      <c r="AB123" s="71" t="s">
        <v>691</v>
      </c>
      <c r="AC123" s="135" t="s">
        <v>682</v>
      </c>
      <c r="AD123" s="135"/>
      <c r="AE123" s="248" t="s">
        <v>680</v>
      </c>
      <c r="AF123" s="74"/>
      <c r="AG123" s="90"/>
      <c r="AH123" s="74"/>
      <c r="AI123" s="74"/>
      <c r="AJ123" s="74"/>
      <c r="AK123" s="315"/>
      <c r="AL123" s="316"/>
      <c r="AM123" s="74"/>
      <c r="AO123" s="264" t="s">
        <v>1700</v>
      </c>
      <c r="BA123" s="75">
        <f t="shared" si="4"/>
        <v>36</v>
      </c>
      <c r="BB123" s="75">
        <f t="shared" si="5"/>
        <v>2</v>
      </c>
      <c r="BC123" s="245" t="str">
        <f t="shared" si="6"/>
        <v>ＨＨ</v>
      </c>
      <c r="BD123" s="19"/>
    </row>
    <row r="124" spans="1:56" ht="94.5" x14ac:dyDescent="0.4">
      <c r="A124" s="76" t="s">
        <v>762</v>
      </c>
      <c r="B124" s="390"/>
      <c r="C124" s="76" t="s">
        <v>783</v>
      </c>
      <c r="D124" s="391"/>
      <c r="E124" s="76" t="s">
        <v>837</v>
      </c>
      <c r="F124" s="391"/>
      <c r="G124" s="77" t="s">
        <v>852</v>
      </c>
      <c r="H124" s="353"/>
      <c r="I124" s="78">
        <v>28</v>
      </c>
      <c r="J124" s="277" t="s">
        <v>525</v>
      </c>
      <c r="K124" s="86"/>
      <c r="L124" s="86"/>
      <c r="M124" s="106" t="s">
        <v>289</v>
      </c>
      <c r="N124" s="134" t="s">
        <v>680</v>
      </c>
      <c r="O124" s="134" t="s">
        <v>687</v>
      </c>
      <c r="P124" s="134" t="s">
        <v>688</v>
      </c>
      <c r="Q124" s="134"/>
      <c r="R124" s="307" t="s">
        <v>1088</v>
      </c>
      <c r="S124" s="308" t="s">
        <v>1090</v>
      </c>
      <c r="T124" s="291" t="s">
        <v>680</v>
      </c>
      <c r="U124" s="295" t="s">
        <v>673</v>
      </c>
      <c r="V124" s="16"/>
      <c r="W124" s="15"/>
      <c r="X124" s="89"/>
      <c r="Y124" s="135" t="s">
        <v>680</v>
      </c>
      <c r="Z124" s="135" t="s">
        <v>681</v>
      </c>
      <c r="AA124" s="71" t="s">
        <v>690</v>
      </c>
      <c r="AB124" s="71" t="s">
        <v>691</v>
      </c>
      <c r="AC124" s="135" t="s">
        <v>682</v>
      </c>
      <c r="AD124" s="135"/>
      <c r="AE124" s="248" t="s">
        <v>680</v>
      </c>
      <c r="AF124" s="74"/>
      <c r="AG124" s="90"/>
      <c r="AH124" s="74"/>
      <c r="AI124" s="74"/>
      <c r="AJ124" s="74"/>
      <c r="AK124" s="315"/>
      <c r="AL124" s="316"/>
      <c r="AM124" s="74"/>
      <c r="AO124" s="264" t="s">
        <v>1701</v>
      </c>
      <c r="BA124" s="75">
        <f t="shared" si="4"/>
        <v>52</v>
      </c>
      <c r="BB124" s="75">
        <f t="shared" si="5"/>
        <v>2</v>
      </c>
      <c r="BC124" s="245" t="str">
        <f t="shared" si="6"/>
        <v>ＨＨ</v>
      </c>
      <c r="BD124" s="19"/>
    </row>
    <row r="125" spans="1:56" ht="94.5" x14ac:dyDescent="0.4">
      <c r="A125" s="76" t="s">
        <v>762</v>
      </c>
      <c r="B125" s="390"/>
      <c r="C125" s="76" t="s">
        <v>783</v>
      </c>
      <c r="D125" s="391"/>
      <c r="E125" s="76" t="s">
        <v>837</v>
      </c>
      <c r="F125" s="391"/>
      <c r="G125" s="77" t="s">
        <v>852</v>
      </c>
      <c r="H125" s="353"/>
      <c r="I125" s="78">
        <v>28</v>
      </c>
      <c r="J125" s="277" t="s">
        <v>526</v>
      </c>
      <c r="K125" s="86"/>
      <c r="L125" s="86"/>
      <c r="M125" s="106" t="s">
        <v>290</v>
      </c>
      <c r="N125" s="134" t="s">
        <v>680</v>
      </c>
      <c r="O125" s="134" t="s">
        <v>687</v>
      </c>
      <c r="P125" s="134" t="s">
        <v>688</v>
      </c>
      <c r="Q125" s="134"/>
      <c r="R125" s="307" t="s">
        <v>1088</v>
      </c>
      <c r="S125" s="308" t="s">
        <v>1091</v>
      </c>
      <c r="T125" s="291" t="s">
        <v>680</v>
      </c>
      <c r="U125" s="295" t="s">
        <v>673</v>
      </c>
      <c r="V125" s="16"/>
      <c r="W125" s="15"/>
      <c r="X125" s="89"/>
      <c r="Y125" s="135" t="s">
        <v>680</v>
      </c>
      <c r="Z125" s="135" t="s">
        <v>681</v>
      </c>
      <c r="AA125" s="71" t="s">
        <v>690</v>
      </c>
      <c r="AB125" s="71" t="s">
        <v>691</v>
      </c>
      <c r="AC125" s="135" t="s">
        <v>682</v>
      </c>
      <c r="AD125" s="135"/>
      <c r="AE125" s="248" t="s">
        <v>680</v>
      </c>
      <c r="AF125" s="74"/>
      <c r="AG125" s="90"/>
      <c r="AH125" s="74"/>
      <c r="AI125" s="74"/>
      <c r="AJ125" s="74"/>
      <c r="AK125" s="315"/>
      <c r="AL125" s="316"/>
      <c r="AM125" s="74"/>
      <c r="AO125" s="264" t="s">
        <v>1702</v>
      </c>
      <c r="BA125" s="75">
        <f t="shared" si="4"/>
        <v>54</v>
      </c>
      <c r="BB125" s="75">
        <f t="shared" si="5"/>
        <v>2</v>
      </c>
      <c r="BC125" s="245" t="str">
        <f t="shared" si="6"/>
        <v>ＨＨ</v>
      </c>
      <c r="BD125" s="19"/>
    </row>
    <row r="126" spans="1:56" ht="28.5" x14ac:dyDescent="0.4">
      <c r="A126" s="76" t="s">
        <v>762</v>
      </c>
      <c r="B126" s="390"/>
      <c r="C126" s="76" t="s">
        <v>783</v>
      </c>
      <c r="D126" s="391"/>
      <c r="E126" s="76" t="s">
        <v>837</v>
      </c>
      <c r="F126" s="391"/>
      <c r="G126" s="77" t="s">
        <v>852</v>
      </c>
      <c r="H126" s="353"/>
      <c r="I126" s="78">
        <v>28</v>
      </c>
      <c r="J126" s="277" t="s">
        <v>527</v>
      </c>
      <c r="K126" s="80"/>
      <c r="L126" s="362" t="s">
        <v>62</v>
      </c>
      <c r="M126" s="363"/>
      <c r="N126" s="120"/>
      <c r="O126" s="120"/>
      <c r="P126" s="120"/>
      <c r="Q126" s="120"/>
      <c r="R126" s="305"/>
      <c r="S126" s="306" t="s">
        <v>1589</v>
      </c>
      <c r="T126" s="290" t="s">
        <v>689</v>
      </c>
      <c r="U126" s="294" t="s">
        <v>689</v>
      </c>
      <c r="V126" s="69"/>
      <c r="W126" s="69"/>
      <c r="X126" s="84"/>
      <c r="Y126" s="84"/>
      <c r="Z126" s="84"/>
      <c r="AA126" s="84"/>
      <c r="AB126" s="83"/>
      <c r="AC126" s="84"/>
      <c r="AD126" s="84"/>
      <c r="AE126" s="247"/>
      <c r="AF126" s="69"/>
      <c r="AG126" s="72"/>
      <c r="AH126" s="69"/>
      <c r="AI126" s="69"/>
      <c r="AJ126" s="69"/>
      <c r="AK126" s="317"/>
      <c r="AL126" s="318"/>
      <c r="AM126" s="69"/>
      <c r="AO126" s="263"/>
      <c r="BA126" s="75">
        <f t="shared" si="4"/>
        <v>47</v>
      </c>
      <c r="BB126" s="75">
        <f t="shared" si="5"/>
        <v>2</v>
      </c>
      <c r="BC126" s="245" t="str">
        <f t="shared" si="6"/>
        <v>ＨＨ</v>
      </c>
      <c r="BD126" s="19"/>
    </row>
    <row r="127" spans="1:56" ht="94.5" x14ac:dyDescent="0.4">
      <c r="A127" s="76" t="s">
        <v>762</v>
      </c>
      <c r="B127" s="390"/>
      <c r="C127" s="76" t="s">
        <v>783</v>
      </c>
      <c r="D127" s="391"/>
      <c r="E127" s="76" t="s">
        <v>837</v>
      </c>
      <c r="F127" s="391"/>
      <c r="G127" s="77" t="s">
        <v>852</v>
      </c>
      <c r="H127" s="353"/>
      <c r="I127" s="78">
        <v>28</v>
      </c>
      <c r="J127" s="277" t="s">
        <v>528</v>
      </c>
      <c r="K127" s="86"/>
      <c r="L127" s="86"/>
      <c r="M127" s="106" t="s">
        <v>63</v>
      </c>
      <c r="N127" s="134" t="s">
        <v>680</v>
      </c>
      <c r="O127" s="134" t="s">
        <v>687</v>
      </c>
      <c r="P127" s="134" t="s">
        <v>688</v>
      </c>
      <c r="Q127" s="134"/>
      <c r="R127" s="307" t="s">
        <v>1088</v>
      </c>
      <c r="S127" s="308" t="s">
        <v>1092</v>
      </c>
      <c r="T127" s="291" t="s">
        <v>680</v>
      </c>
      <c r="U127" s="295" t="s">
        <v>673</v>
      </c>
      <c r="V127" s="16"/>
      <c r="W127" s="15"/>
      <c r="X127" s="89"/>
      <c r="Y127" s="135" t="s">
        <v>680</v>
      </c>
      <c r="Z127" s="135" t="s">
        <v>681</v>
      </c>
      <c r="AA127" s="71" t="s">
        <v>690</v>
      </c>
      <c r="AB127" s="71" t="s">
        <v>691</v>
      </c>
      <c r="AC127" s="135" t="s">
        <v>682</v>
      </c>
      <c r="AD127" s="135"/>
      <c r="AE127" s="248" t="s">
        <v>680</v>
      </c>
      <c r="AF127" s="74"/>
      <c r="AG127" s="90"/>
      <c r="AH127" s="74"/>
      <c r="AI127" s="74"/>
      <c r="AJ127" s="74"/>
      <c r="AK127" s="315"/>
      <c r="AL127" s="316"/>
      <c r="AM127" s="74"/>
      <c r="AO127" s="264" t="s">
        <v>1703</v>
      </c>
      <c r="BA127" s="75">
        <f t="shared" si="4"/>
        <v>46</v>
      </c>
      <c r="BB127" s="75">
        <f t="shared" si="5"/>
        <v>2</v>
      </c>
      <c r="BC127" s="245" t="str">
        <f t="shared" si="6"/>
        <v>ＨＨ</v>
      </c>
      <c r="BD127" s="19"/>
    </row>
    <row r="128" spans="1:56" ht="110.25" x14ac:dyDescent="0.4">
      <c r="A128" s="76" t="s">
        <v>762</v>
      </c>
      <c r="B128" s="390"/>
      <c r="C128" s="76" t="s">
        <v>783</v>
      </c>
      <c r="D128" s="391"/>
      <c r="E128" s="76" t="s">
        <v>837</v>
      </c>
      <c r="F128" s="391"/>
      <c r="G128" s="77" t="s">
        <v>852</v>
      </c>
      <c r="H128" s="353"/>
      <c r="I128" s="78">
        <v>28</v>
      </c>
      <c r="J128" s="277" t="s">
        <v>529</v>
      </c>
      <c r="K128" s="86"/>
      <c r="L128" s="86"/>
      <c r="M128" s="106" t="s">
        <v>64</v>
      </c>
      <c r="N128" s="134" t="s">
        <v>680</v>
      </c>
      <c r="O128" s="134" t="s">
        <v>687</v>
      </c>
      <c r="P128" s="134" t="s">
        <v>688</v>
      </c>
      <c r="Q128" s="134"/>
      <c r="R128" s="307" t="s">
        <v>1088</v>
      </c>
      <c r="S128" s="308" t="s">
        <v>1093</v>
      </c>
      <c r="T128" s="291" t="s">
        <v>680</v>
      </c>
      <c r="U128" s="295" t="s">
        <v>673</v>
      </c>
      <c r="V128" s="16"/>
      <c r="W128" s="15"/>
      <c r="X128" s="89"/>
      <c r="Y128" s="135" t="s">
        <v>680</v>
      </c>
      <c r="Z128" s="135" t="s">
        <v>681</v>
      </c>
      <c r="AA128" s="71" t="s">
        <v>690</v>
      </c>
      <c r="AB128" s="71" t="s">
        <v>691</v>
      </c>
      <c r="AC128" s="135" t="s">
        <v>682</v>
      </c>
      <c r="AD128" s="135"/>
      <c r="AE128" s="248" t="s">
        <v>680</v>
      </c>
      <c r="AF128" s="74"/>
      <c r="AG128" s="90"/>
      <c r="AH128" s="74"/>
      <c r="AI128" s="74"/>
      <c r="AJ128" s="74"/>
      <c r="AK128" s="315"/>
      <c r="AL128" s="316"/>
      <c r="AM128" s="74"/>
      <c r="AO128" s="264" t="s">
        <v>1704</v>
      </c>
      <c r="BA128" s="75">
        <f t="shared" si="4"/>
        <v>86</v>
      </c>
      <c r="BB128" s="75">
        <f t="shared" si="5"/>
        <v>3</v>
      </c>
      <c r="BC128" s="245" t="str">
        <f t="shared" si="6"/>
        <v>ＨＨＨ</v>
      </c>
      <c r="BD128" s="19"/>
    </row>
    <row r="129" spans="1:56" ht="42" x14ac:dyDescent="0.4">
      <c r="A129" s="76" t="s">
        <v>762</v>
      </c>
      <c r="B129" s="390"/>
      <c r="C129" s="76" t="s">
        <v>783</v>
      </c>
      <c r="D129" s="391"/>
      <c r="E129" s="76" t="s">
        <v>837</v>
      </c>
      <c r="F129" s="391"/>
      <c r="G129" s="77" t="s">
        <v>852</v>
      </c>
      <c r="H129" s="353"/>
      <c r="I129" s="78">
        <v>28</v>
      </c>
      <c r="J129" s="277" t="s">
        <v>530</v>
      </c>
      <c r="K129" s="80"/>
      <c r="L129" s="362" t="s">
        <v>65</v>
      </c>
      <c r="M129" s="363"/>
      <c r="N129" s="120"/>
      <c r="O129" s="120"/>
      <c r="P129" s="120"/>
      <c r="Q129" s="120"/>
      <c r="R129" s="305"/>
      <c r="S129" s="306"/>
      <c r="T129" s="290" t="s">
        <v>689</v>
      </c>
      <c r="U129" s="294" t="s">
        <v>689</v>
      </c>
      <c r="V129" s="69"/>
      <c r="W129" s="69"/>
      <c r="X129" s="84"/>
      <c r="Y129" s="84"/>
      <c r="Z129" s="84"/>
      <c r="AA129" s="84"/>
      <c r="AB129" s="83"/>
      <c r="AC129" s="84"/>
      <c r="AD129" s="84"/>
      <c r="AE129" s="247"/>
      <c r="AF129" s="69"/>
      <c r="AG129" s="72"/>
      <c r="AH129" s="69"/>
      <c r="AI129" s="69"/>
      <c r="AJ129" s="69"/>
      <c r="AK129" s="317"/>
      <c r="AL129" s="318"/>
      <c r="AM129" s="69"/>
      <c r="AO129" s="263"/>
      <c r="BA129" s="75">
        <f t="shared" si="4"/>
        <v>75</v>
      </c>
      <c r="BB129" s="75">
        <f t="shared" si="5"/>
        <v>3</v>
      </c>
      <c r="BC129" s="245" t="str">
        <f t="shared" si="6"/>
        <v>ＨＨＨ</v>
      </c>
      <c r="BD129" s="19"/>
    </row>
    <row r="130" spans="1:56" ht="94.5" x14ac:dyDescent="0.4">
      <c r="A130" s="76" t="s">
        <v>762</v>
      </c>
      <c r="B130" s="390"/>
      <c r="C130" s="76" t="s">
        <v>783</v>
      </c>
      <c r="D130" s="391"/>
      <c r="E130" s="76" t="s">
        <v>837</v>
      </c>
      <c r="F130" s="391"/>
      <c r="G130" s="77" t="s">
        <v>852</v>
      </c>
      <c r="H130" s="353"/>
      <c r="I130" s="78">
        <v>28</v>
      </c>
      <c r="J130" s="277" t="s">
        <v>531</v>
      </c>
      <c r="K130" s="86"/>
      <c r="L130" s="86"/>
      <c r="M130" s="106" t="s">
        <v>66</v>
      </c>
      <c r="N130" s="134" t="s">
        <v>680</v>
      </c>
      <c r="O130" s="134" t="s">
        <v>687</v>
      </c>
      <c r="P130" s="134" t="s">
        <v>688</v>
      </c>
      <c r="Q130" s="134"/>
      <c r="R130" s="307" t="s">
        <v>1088</v>
      </c>
      <c r="S130" s="308" t="s">
        <v>1094</v>
      </c>
      <c r="T130" s="291" t="s">
        <v>680</v>
      </c>
      <c r="U130" s="295" t="s">
        <v>673</v>
      </c>
      <c r="V130" s="16"/>
      <c r="W130" s="15"/>
      <c r="X130" s="89"/>
      <c r="Y130" s="135" t="s">
        <v>680</v>
      </c>
      <c r="Z130" s="135" t="s">
        <v>681</v>
      </c>
      <c r="AA130" s="71" t="s">
        <v>690</v>
      </c>
      <c r="AB130" s="71" t="s">
        <v>691</v>
      </c>
      <c r="AC130" s="135" t="s">
        <v>682</v>
      </c>
      <c r="AD130" s="135"/>
      <c r="AE130" s="248" t="s">
        <v>680</v>
      </c>
      <c r="AF130" s="74"/>
      <c r="AG130" s="90"/>
      <c r="AH130" s="74"/>
      <c r="AI130" s="74"/>
      <c r="AJ130" s="74"/>
      <c r="AK130" s="315"/>
      <c r="AL130" s="316"/>
      <c r="AM130" s="74"/>
      <c r="AO130" s="264" t="s">
        <v>1705</v>
      </c>
      <c r="BA130" s="75">
        <f t="shared" si="4"/>
        <v>14</v>
      </c>
      <c r="BB130" s="75">
        <f t="shared" si="5"/>
        <v>2</v>
      </c>
      <c r="BC130" s="245" t="str">
        <f t="shared" si="6"/>
        <v>ＨＨ</v>
      </c>
      <c r="BD130" s="19"/>
    </row>
    <row r="131" spans="1:56" ht="78.75" x14ac:dyDescent="0.4">
      <c r="A131" s="76" t="s">
        <v>762</v>
      </c>
      <c r="B131" s="390"/>
      <c r="C131" s="76" t="s">
        <v>783</v>
      </c>
      <c r="D131" s="391"/>
      <c r="E131" s="76" t="s">
        <v>837</v>
      </c>
      <c r="F131" s="391"/>
      <c r="G131" s="77" t="s">
        <v>852</v>
      </c>
      <c r="H131" s="353"/>
      <c r="I131" s="78">
        <v>28</v>
      </c>
      <c r="J131" s="277" t="s">
        <v>532</v>
      </c>
      <c r="K131" s="86"/>
      <c r="L131" s="86"/>
      <c r="M131" s="106" t="s">
        <v>291</v>
      </c>
      <c r="N131" s="134" t="s">
        <v>680</v>
      </c>
      <c r="O131" s="134" t="s">
        <v>687</v>
      </c>
      <c r="P131" s="134" t="s">
        <v>688</v>
      </c>
      <c r="Q131" s="134"/>
      <c r="R131" s="307" t="s">
        <v>1088</v>
      </c>
      <c r="S131" s="308" t="s">
        <v>1095</v>
      </c>
      <c r="T131" s="291" t="s">
        <v>680</v>
      </c>
      <c r="U131" s="295" t="s">
        <v>673</v>
      </c>
      <c r="V131" s="16"/>
      <c r="W131" s="15"/>
      <c r="X131" s="89"/>
      <c r="Y131" s="135" t="s">
        <v>680</v>
      </c>
      <c r="Z131" s="135" t="s">
        <v>681</v>
      </c>
      <c r="AA131" s="71" t="s">
        <v>690</v>
      </c>
      <c r="AB131" s="71" t="s">
        <v>691</v>
      </c>
      <c r="AC131" s="135" t="s">
        <v>682</v>
      </c>
      <c r="AD131" s="135"/>
      <c r="AE131" s="248" t="s">
        <v>680</v>
      </c>
      <c r="AF131" s="74"/>
      <c r="AG131" s="90"/>
      <c r="AH131" s="74"/>
      <c r="AI131" s="74"/>
      <c r="AJ131" s="74"/>
      <c r="AK131" s="315"/>
      <c r="AL131" s="316"/>
      <c r="AM131" s="74"/>
      <c r="AO131" s="264" t="s">
        <v>1706</v>
      </c>
      <c r="BA131" s="75">
        <f t="shared" si="4"/>
        <v>4</v>
      </c>
      <c r="BB131" s="75">
        <f t="shared" si="5"/>
        <v>2</v>
      </c>
      <c r="BC131" s="245" t="str">
        <f t="shared" si="6"/>
        <v>ＨＨ</v>
      </c>
      <c r="BD131" s="19"/>
    </row>
    <row r="132" spans="1:56" ht="94.5" x14ac:dyDescent="0.4">
      <c r="A132" s="76" t="s">
        <v>762</v>
      </c>
      <c r="B132" s="390"/>
      <c r="C132" s="76" t="s">
        <v>783</v>
      </c>
      <c r="D132" s="391"/>
      <c r="E132" s="76" t="s">
        <v>837</v>
      </c>
      <c r="F132" s="391"/>
      <c r="G132" s="77" t="s">
        <v>852</v>
      </c>
      <c r="H132" s="353"/>
      <c r="I132" s="78">
        <v>28</v>
      </c>
      <c r="J132" s="277" t="s">
        <v>533</v>
      </c>
      <c r="K132" s="86"/>
      <c r="L132" s="86"/>
      <c r="M132" s="106" t="s">
        <v>292</v>
      </c>
      <c r="N132" s="134" t="s">
        <v>680</v>
      </c>
      <c r="O132" s="134" t="s">
        <v>687</v>
      </c>
      <c r="P132" s="134" t="s">
        <v>688</v>
      </c>
      <c r="Q132" s="134"/>
      <c r="R132" s="307" t="s">
        <v>1088</v>
      </c>
      <c r="S132" s="308" t="s">
        <v>1096</v>
      </c>
      <c r="T132" s="291" t="s">
        <v>680</v>
      </c>
      <c r="U132" s="295" t="s">
        <v>673</v>
      </c>
      <c r="V132" s="16"/>
      <c r="W132" s="15"/>
      <c r="X132" s="89"/>
      <c r="Y132" s="135" t="s">
        <v>680</v>
      </c>
      <c r="Z132" s="135" t="s">
        <v>681</v>
      </c>
      <c r="AA132" s="71" t="s">
        <v>690</v>
      </c>
      <c r="AB132" s="71" t="s">
        <v>691</v>
      </c>
      <c r="AC132" s="135" t="s">
        <v>682</v>
      </c>
      <c r="AD132" s="135"/>
      <c r="AE132" s="248" t="s">
        <v>680</v>
      </c>
      <c r="AF132" s="74"/>
      <c r="AG132" s="90"/>
      <c r="AH132" s="74"/>
      <c r="AI132" s="74"/>
      <c r="AJ132" s="74"/>
      <c r="AK132" s="315"/>
      <c r="AL132" s="316"/>
      <c r="AM132" s="74"/>
      <c r="AO132" s="264" t="s">
        <v>1707</v>
      </c>
      <c r="BA132" s="75">
        <f t="shared" si="4"/>
        <v>22</v>
      </c>
      <c r="BB132" s="75">
        <f t="shared" si="5"/>
        <v>2</v>
      </c>
      <c r="BC132" s="245" t="str">
        <f t="shared" si="6"/>
        <v>ＨＨ</v>
      </c>
      <c r="BD132" s="19"/>
    </row>
    <row r="133" spans="1:56" ht="94.5" x14ac:dyDescent="0.4">
      <c r="A133" s="76" t="s">
        <v>762</v>
      </c>
      <c r="B133" s="390"/>
      <c r="C133" s="76" t="s">
        <v>783</v>
      </c>
      <c r="D133" s="391"/>
      <c r="E133" s="76" t="s">
        <v>837</v>
      </c>
      <c r="F133" s="391"/>
      <c r="G133" s="77" t="s">
        <v>852</v>
      </c>
      <c r="H133" s="353"/>
      <c r="I133" s="78">
        <v>28</v>
      </c>
      <c r="J133" s="277" t="s">
        <v>534</v>
      </c>
      <c r="K133" s="86"/>
      <c r="L133" s="86"/>
      <c r="M133" s="106" t="s">
        <v>293</v>
      </c>
      <c r="N133" s="134" t="s">
        <v>680</v>
      </c>
      <c r="O133" s="134" t="s">
        <v>687</v>
      </c>
      <c r="P133" s="134" t="s">
        <v>688</v>
      </c>
      <c r="Q133" s="134"/>
      <c r="R133" s="307" t="s">
        <v>1088</v>
      </c>
      <c r="S133" s="308" t="s">
        <v>1097</v>
      </c>
      <c r="T133" s="291" t="s">
        <v>680</v>
      </c>
      <c r="U133" s="295" t="s">
        <v>673</v>
      </c>
      <c r="V133" s="16"/>
      <c r="W133" s="15"/>
      <c r="X133" s="89"/>
      <c r="Y133" s="135" t="s">
        <v>680</v>
      </c>
      <c r="Z133" s="135" t="s">
        <v>681</v>
      </c>
      <c r="AA133" s="71" t="s">
        <v>690</v>
      </c>
      <c r="AB133" s="71" t="s">
        <v>691</v>
      </c>
      <c r="AC133" s="135" t="s">
        <v>682</v>
      </c>
      <c r="AD133" s="135"/>
      <c r="AE133" s="248" t="s">
        <v>680</v>
      </c>
      <c r="AF133" s="74"/>
      <c r="AG133" s="90"/>
      <c r="AH133" s="74"/>
      <c r="AI133" s="74"/>
      <c r="AJ133" s="74"/>
      <c r="AK133" s="315"/>
      <c r="AL133" s="316"/>
      <c r="AM133" s="74"/>
      <c r="AO133" s="264" t="s">
        <v>1708</v>
      </c>
      <c r="BA133" s="75">
        <f t="shared" si="4"/>
        <v>30</v>
      </c>
      <c r="BB133" s="75">
        <f t="shared" si="5"/>
        <v>2</v>
      </c>
      <c r="BC133" s="245" t="str">
        <f t="shared" si="6"/>
        <v>ＨＨ</v>
      </c>
      <c r="BD133" s="19"/>
    </row>
    <row r="134" spans="1:56" ht="110.25" x14ac:dyDescent="0.4">
      <c r="A134" s="76" t="s">
        <v>762</v>
      </c>
      <c r="B134" s="390"/>
      <c r="C134" s="76" t="s">
        <v>783</v>
      </c>
      <c r="D134" s="391"/>
      <c r="E134" s="76" t="s">
        <v>837</v>
      </c>
      <c r="F134" s="391"/>
      <c r="G134" s="77" t="s">
        <v>852</v>
      </c>
      <c r="H134" s="353"/>
      <c r="I134" s="78">
        <v>28</v>
      </c>
      <c r="J134" s="277" t="s">
        <v>535</v>
      </c>
      <c r="K134" s="86"/>
      <c r="L134" s="86"/>
      <c r="M134" s="106" t="s">
        <v>294</v>
      </c>
      <c r="N134" s="134" t="s">
        <v>680</v>
      </c>
      <c r="O134" s="134" t="s">
        <v>687</v>
      </c>
      <c r="P134" s="134" t="s">
        <v>688</v>
      </c>
      <c r="Q134" s="134"/>
      <c r="R134" s="307" t="s">
        <v>1088</v>
      </c>
      <c r="S134" s="308" t="s">
        <v>1098</v>
      </c>
      <c r="T134" s="291" t="s">
        <v>680</v>
      </c>
      <c r="U134" s="295" t="s">
        <v>673</v>
      </c>
      <c r="V134" s="16"/>
      <c r="W134" s="15"/>
      <c r="X134" s="89"/>
      <c r="Y134" s="135" t="s">
        <v>680</v>
      </c>
      <c r="Z134" s="135" t="s">
        <v>681</v>
      </c>
      <c r="AA134" s="71" t="s">
        <v>690</v>
      </c>
      <c r="AB134" s="71" t="s">
        <v>691</v>
      </c>
      <c r="AC134" s="135" t="s">
        <v>682</v>
      </c>
      <c r="AD134" s="135"/>
      <c r="AE134" s="248" t="s">
        <v>680</v>
      </c>
      <c r="AF134" s="74"/>
      <c r="AG134" s="90"/>
      <c r="AH134" s="74"/>
      <c r="AI134" s="74"/>
      <c r="AJ134" s="74"/>
      <c r="AK134" s="315"/>
      <c r="AL134" s="316"/>
      <c r="AM134" s="74"/>
      <c r="AO134" s="264" t="s">
        <v>1709</v>
      </c>
      <c r="BA134" s="75">
        <f t="shared" si="4"/>
        <v>92</v>
      </c>
      <c r="BB134" s="75">
        <f t="shared" si="5"/>
        <v>3</v>
      </c>
      <c r="BC134" s="245" t="str">
        <f t="shared" si="6"/>
        <v>ＨＨＨ</v>
      </c>
      <c r="BD134" s="19"/>
    </row>
    <row r="135" spans="1:56" ht="78.75" x14ac:dyDescent="0.4">
      <c r="A135" s="76" t="s">
        <v>762</v>
      </c>
      <c r="B135" s="390"/>
      <c r="C135" s="76" t="s">
        <v>783</v>
      </c>
      <c r="D135" s="391"/>
      <c r="E135" s="76" t="s">
        <v>837</v>
      </c>
      <c r="F135" s="391"/>
      <c r="G135" s="77" t="s">
        <v>852</v>
      </c>
      <c r="H135" s="353"/>
      <c r="I135" s="78">
        <v>28</v>
      </c>
      <c r="J135" s="277" t="s">
        <v>536</v>
      </c>
      <c r="K135" s="86"/>
      <c r="L135" s="86"/>
      <c r="M135" s="106" t="s">
        <v>295</v>
      </c>
      <c r="N135" s="134" t="s">
        <v>680</v>
      </c>
      <c r="O135" s="134" t="s">
        <v>687</v>
      </c>
      <c r="P135" s="134" t="s">
        <v>688</v>
      </c>
      <c r="Q135" s="134"/>
      <c r="R135" s="307" t="s">
        <v>1088</v>
      </c>
      <c r="S135" s="308" t="s">
        <v>1099</v>
      </c>
      <c r="T135" s="291" t="s">
        <v>680</v>
      </c>
      <c r="U135" s="295" t="s">
        <v>673</v>
      </c>
      <c r="V135" s="16"/>
      <c r="W135" s="15"/>
      <c r="X135" s="89"/>
      <c r="Y135" s="135" t="s">
        <v>680</v>
      </c>
      <c r="Z135" s="135" t="s">
        <v>681</v>
      </c>
      <c r="AA135" s="71" t="s">
        <v>690</v>
      </c>
      <c r="AB135" s="71" t="s">
        <v>691</v>
      </c>
      <c r="AC135" s="135" t="s">
        <v>682</v>
      </c>
      <c r="AD135" s="135"/>
      <c r="AE135" s="248" t="s">
        <v>680</v>
      </c>
      <c r="AF135" s="74"/>
      <c r="AG135" s="90"/>
      <c r="AH135" s="74"/>
      <c r="AI135" s="74"/>
      <c r="AJ135" s="74"/>
      <c r="AK135" s="315"/>
      <c r="AL135" s="316"/>
      <c r="AM135" s="74"/>
      <c r="AO135" s="264" t="s">
        <v>1710</v>
      </c>
      <c r="BA135" s="75">
        <f t="shared" si="4"/>
        <v>8</v>
      </c>
      <c r="BB135" s="75">
        <f t="shared" si="5"/>
        <v>2</v>
      </c>
      <c r="BC135" s="245" t="str">
        <f t="shared" si="6"/>
        <v>ＨＨ</v>
      </c>
      <c r="BD135" s="19"/>
    </row>
    <row r="136" spans="1:56" ht="110.25" x14ac:dyDescent="0.4">
      <c r="A136" s="76" t="s">
        <v>762</v>
      </c>
      <c r="B136" s="390"/>
      <c r="C136" s="76" t="s">
        <v>783</v>
      </c>
      <c r="D136" s="391"/>
      <c r="E136" s="76" t="s">
        <v>837</v>
      </c>
      <c r="F136" s="391"/>
      <c r="G136" s="77" t="s">
        <v>852</v>
      </c>
      <c r="H136" s="353"/>
      <c r="I136" s="78">
        <v>28</v>
      </c>
      <c r="J136" s="277" t="s">
        <v>537</v>
      </c>
      <c r="K136" s="86"/>
      <c r="L136" s="362" t="s">
        <v>67</v>
      </c>
      <c r="M136" s="363"/>
      <c r="N136" s="100" t="s">
        <v>680</v>
      </c>
      <c r="O136" s="100" t="s">
        <v>687</v>
      </c>
      <c r="P136" s="100" t="s">
        <v>688</v>
      </c>
      <c r="Q136" s="134"/>
      <c r="R136" s="307" t="s">
        <v>1088</v>
      </c>
      <c r="S136" s="308" t="s">
        <v>1100</v>
      </c>
      <c r="T136" s="291" t="s">
        <v>680</v>
      </c>
      <c r="U136" s="296" t="s">
        <v>673</v>
      </c>
      <c r="V136" s="16"/>
      <c r="W136" s="15"/>
      <c r="X136" s="6"/>
      <c r="Y136" s="6" t="s">
        <v>680</v>
      </c>
      <c r="Z136" s="6" t="s">
        <v>681</v>
      </c>
      <c r="AA136" s="71" t="s">
        <v>690</v>
      </c>
      <c r="AB136" s="71" t="s">
        <v>691</v>
      </c>
      <c r="AC136" s="6" t="s">
        <v>682</v>
      </c>
      <c r="AD136" s="135"/>
      <c r="AE136" s="248" t="s">
        <v>680</v>
      </c>
      <c r="AF136" s="74"/>
      <c r="AG136" s="90"/>
      <c r="AH136" s="74"/>
      <c r="AI136" s="74"/>
      <c r="AJ136" s="74"/>
      <c r="AK136" s="315"/>
      <c r="AL136" s="316"/>
      <c r="AM136" s="74"/>
      <c r="AO136" s="264" t="s">
        <v>1711</v>
      </c>
      <c r="BA136" s="75">
        <f t="shared" si="4"/>
        <v>254</v>
      </c>
      <c r="BB136" s="75">
        <f t="shared" si="5"/>
        <v>5</v>
      </c>
      <c r="BC136" s="245" t="str">
        <f t="shared" si="6"/>
        <v>ＨＨＨＨＨ</v>
      </c>
      <c r="BD136" s="19"/>
    </row>
    <row r="137" spans="1:56" ht="94.5" x14ac:dyDescent="0.4">
      <c r="A137" s="76" t="s">
        <v>762</v>
      </c>
      <c r="B137" s="390"/>
      <c r="C137" s="76" t="s">
        <v>783</v>
      </c>
      <c r="D137" s="391"/>
      <c r="E137" s="76" t="s">
        <v>837</v>
      </c>
      <c r="F137" s="391"/>
      <c r="G137" s="77" t="s">
        <v>852</v>
      </c>
      <c r="H137" s="353"/>
      <c r="I137" s="104">
        <v>28</v>
      </c>
      <c r="J137" s="277" t="s">
        <v>538</v>
      </c>
      <c r="K137" s="86"/>
      <c r="L137" s="362" t="s">
        <v>68</v>
      </c>
      <c r="M137" s="363"/>
      <c r="N137" s="100" t="s">
        <v>680</v>
      </c>
      <c r="O137" s="100" t="s">
        <v>687</v>
      </c>
      <c r="P137" s="100" t="s">
        <v>688</v>
      </c>
      <c r="Q137" s="134"/>
      <c r="R137" s="307" t="s">
        <v>1088</v>
      </c>
      <c r="S137" s="308" t="s">
        <v>1101</v>
      </c>
      <c r="T137" s="291" t="s">
        <v>680</v>
      </c>
      <c r="U137" s="296" t="s">
        <v>673</v>
      </c>
      <c r="V137" s="16"/>
      <c r="W137" s="15"/>
      <c r="X137" s="6"/>
      <c r="Y137" s="6" t="s">
        <v>680</v>
      </c>
      <c r="Z137" s="6" t="s">
        <v>681</v>
      </c>
      <c r="AA137" s="71" t="s">
        <v>690</v>
      </c>
      <c r="AB137" s="71" t="s">
        <v>691</v>
      </c>
      <c r="AC137" s="6" t="s">
        <v>682</v>
      </c>
      <c r="AD137" s="135"/>
      <c r="AE137" s="248" t="s">
        <v>680</v>
      </c>
      <c r="AF137" s="74"/>
      <c r="AG137" s="90"/>
      <c r="AH137" s="74"/>
      <c r="AI137" s="74"/>
      <c r="AJ137" s="74"/>
      <c r="AK137" s="315"/>
      <c r="AL137" s="316"/>
      <c r="AM137" s="74"/>
      <c r="AO137" s="264" t="s">
        <v>1712</v>
      </c>
      <c r="BA137" s="75">
        <f t="shared" si="4"/>
        <v>142</v>
      </c>
      <c r="BB137" s="75">
        <f t="shared" si="5"/>
        <v>3</v>
      </c>
      <c r="BC137" s="245" t="str">
        <f t="shared" si="6"/>
        <v>ＨＨＨ</v>
      </c>
      <c r="BD137" s="19"/>
    </row>
    <row r="138" spans="1:56" ht="28.5" x14ac:dyDescent="0.4">
      <c r="A138" s="76" t="s">
        <v>762</v>
      </c>
      <c r="B138" s="390"/>
      <c r="C138" s="76" t="s">
        <v>783</v>
      </c>
      <c r="D138" s="391"/>
      <c r="E138" s="76" t="s">
        <v>837</v>
      </c>
      <c r="F138" s="391"/>
      <c r="G138" s="77" t="s">
        <v>852</v>
      </c>
      <c r="H138" s="353"/>
      <c r="I138" s="142">
        <v>29</v>
      </c>
      <c r="J138" s="276" t="s">
        <v>446</v>
      </c>
      <c r="K138" s="360" t="s">
        <v>69</v>
      </c>
      <c r="L138" s="361"/>
      <c r="M138" s="361"/>
      <c r="N138" s="100" t="s">
        <v>680</v>
      </c>
      <c r="O138" s="100" t="s">
        <v>683</v>
      </c>
      <c r="P138" s="100" t="s">
        <v>684</v>
      </c>
      <c r="Q138" s="100"/>
      <c r="R138" s="307" t="s">
        <v>1102</v>
      </c>
      <c r="S138" s="308" t="s">
        <v>1103</v>
      </c>
      <c r="T138" s="291" t="s">
        <v>680</v>
      </c>
      <c r="U138" s="294" t="s">
        <v>689</v>
      </c>
      <c r="V138" s="69"/>
      <c r="W138" s="69"/>
      <c r="X138" s="84"/>
      <c r="Y138" s="84"/>
      <c r="Z138" s="84"/>
      <c r="AA138" s="84"/>
      <c r="AB138" s="83"/>
      <c r="AC138" s="84"/>
      <c r="AD138" s="84"/>
      <c r="AE138" s="247"/>
      <c r="AF138" s="69"/>
      <c r="AG138" s="72"/>
      <c r="AH138" s="69"/>
      <c r="AI138" s="69"/>
      <c r="AJ138" s="69"/>
      <c r="AK138" s="317"/>
      <c r="AL138" s="318"/>
      <c r="AM138" s="69"/>
      <c r="AO138" s="263"/>
      <c r="BA138" s="75">
        <f t="shared" si="4"/>
        <v>44</v>
      </c>
      <c r="BB138" s="75">
        <f t="shared" si="5"/>
        <v>2</v>
      </c>
      <c r="BC138" s="245" t="str">
        <f t="shared" si="6"/>
        <v>ＨＨ</v>
      </c>
      <c r="BD138" s="19"/>
    </row>
    <row r="139" spans="1:56" ht="99.75" x14ac:dyDescent="0.4">
      <c r="A139" s="76" t="s">
        <v>762</v>
      </c>
      <c r="B139" s="390"/>
      <c r="C139" s="76" t="s">
        <v>783</v>
      </c>
      <c r="D139" s="391"/>
      <c r="E139" s="76" t="s">
        <v>837</v>
      </c>
      <c r="F139" s="391"/>
      <c r="G139" s="77" t="s">
        <v>852</v>
      </c>
      <c r="H139" s="353"/>
      <c r="I139" s="144">
        <v>29</v>
      </c>
      <c r="J139" s="280" t="s">
        <v>446</v>
      </c>
      <c r="K139" s="152"/>
      <c r="L139" s="362" t="s">
        <v>70</v>
      </c>
      <c r="M139" s="363"/>
      <c r="N139" s="100" t="s">
        <v>680</v>
      </c>
      <c r="O139" s="100" t="s">
        <v>687</v>
      </c>
      <c r="P139" s="100" t="s">
        <v>688</v>
      </c>
      <c r="Q139" s="100"/>
      <c r="R139" s="307" t="s">
        <v>1102</v>
      </c>
      <c r="S139" s="308" t="s">
        <v>1584</v>
      </c>
      <c r="T139" s="291" t="s">
        <v>680</v>
      </c>
      <c r="U139" s="296" t="s">
        <v>1938</v>
      </c>
      <c r="V139" s="16"/>
      <c r="W139" s="15"/>
      <c r="X139" s="107" t="str">
        <f t="shared" ref="X139:X141" si="10">AE139</f>
        <v>▼選択</v>
      </c>
      <c r="Y139" s="6" t="s">
        <v>680</v>
      </c>
      <c r="Z139" s="6" t="s">
        <v>681</v>
      </c>
      <c r="AA139" s="71" t="s">
        <v>690</v>
      </c>
      <c r="AB139" s="71" t="s">
        <v>691</v>
      </c>
      <c r="AC139" s="6" t="s">
        <v>682</v>
      </c>
      <c r="AD139" s="6" t="s">
        <v>909</v>
      </c>
      <c r="AE139" s="248" t="s">
        <v>680</v>
      </c>
      <c r="AF139" s="74"/>
      <c r="AG139" s="90"/>
      <c r="AH139" s="74"/>
      <c r="AI139" s="74"/>
      <c r="AJ139" s="74"/>
      <c r="AK139" s="315"/>
      <c r="AL139" s="316"/>
      <c r="AM139" s="74"/>
      <c r="AO139" s="264" t="s">
        <v>1713</v>
      </c>
      <c r="BA139" s="75">
        <f t="shared" ref="BA139:BA202" si="11">LENB(K139)+LENB(L139)+LENB(M139)</f>
        <v>160</v>
      </c>
      <c r="BB139" s="75">
        <f t="shared" ref="BB139:BB202" si="12">IF(ROUNDUP(BA139/$BB$7,0)&gt;2,ROUNDUP(BA139/$BB$7,0),ROUNDUP(BA139/$BB$7,0)+1)</f>
        <v>3</v>
      </c>
      <c r="BC139" s="245" t="str">
        <f t="shared" ref="BC139:BC202" si="13">REPT("Ｈ",BB139)</f>
        <v>ＨＨＨ</v>
      </c>
      <c r="BD139" s="19"/>
    </row>
    <row r="140" spans="1:56" ht="82.5" x14ac:dyDescent="0.4">
      <c r="A140" s="76" t="s">
        <v>762</v>
      </c>
      <c r="B140" s="390"/>
      <c r="C140" s="76" t="s">
        <v>783</v>
      </c>
      <c r="D140" s="391"/>
      <c r="E140" s="76" t="s">
        <v>837</v>
      </c>
      <c r="F140" s="391"/>
      <c r="G140" s="77" t="s">
        <v>852</v>
      </c>
      <c r="H140" s="353"/>
      <c r="I140" s="144">
        <v>30</v>
      </c>
      <c r="J140" s="280" t="s">
        <v>446</v>
      </c>
      <c r="K140" s="385" t="s">
        <v>71</v>
      </c>
      <c r="L140" s="400"/>
      <c r="M140" s="386"/>
      <c r="N140" s="100" t="s">
        <v>680</v>
      </c>
      <c r="O140" s="100" t="s">
        <v>687</v>
      </c>
      <c r="P140" s="100" t="s">
        <v>688</v>
      </c>
      <c r="Q140" s="100" t="s">
        <v>692</v>
      </c>
      <c r="R140" s="307" t="s">
        <v>1104</v>
      </c>
      <c r="S140" s="308" t="s">
        <v>1105</v>
      </c>
      <c r="T140" s="291" t="s">
        <v>680</v>
      </c>
      <c r="U140" s="296" t="s">
        <v>376</v>
      </c>
      <c r="V140" s="16"/>
      <c r="W140" s="15"/>
      <c r="X140" s="107" t="str">
        <f t="shared" si="10"/>
        <v>▼選択</v>
      </c>
      <c r="Y140" s="6" t="s">
        <v>680</v>
      </c>
      <c r="Z140" s="6" t="s">
        <v>681</v>
      </c>
      <c r="AA140" s="71" t="s">
        <v>690</v>
      </c>
      <c r="AB140" s="71" t="s">
        <v>691</v>
      </c>
      <c r="AC140" s="6" t="s">
        <v>682</v>
      </c>
      <c r="AD140" s="6" t="s">
        <v>909</v>
      </c>
      <c r="AE140" s="248" t="s">
        <v>680</v>
      </c>
      <c r="AF140" s="74"/>
      <c r="AG140" s="90"/>
      <c r="AH140" s="74"/>
      <c r="AI140" s="74"/>
      <c r="AJ140" s="74"/>
      <c r="AK140" s="315"/>
      <c r="AL140" s="316"/>
      <c r="AM140" s="74"/>
      <c r="AO140" s="264" t="s">
        <v>1714</v>
      </c>
      <c r="BA140" s="75">
        <f t="shared" si="11"/>
        <v>277</v>
      </c>
      <c r="BB140" s="75">
        <f t="shared" si="12"/>
        <v>6</v>
      </c>
      <c r="BC140" s="245" t="str">
        <f t="shared" si="13"/>
        <v>ＨＨＨＨＨＨ</v>
      </c>
      <c r="BD140" s="19"/>
    </row>
    <row r="141" spans="1:56" ht="78.75" x14ac:dyDescent="0.4">
      <c r="A141" s="110" t="s">
        <v>762</v>
      </c>
      <c r="B141" s="364"/>
      <c r="C141" s="110" t="s">
        <v>783</v>
      </c>
      <c r="D141" s="365"/>
      <c r="E141" s="110" t="s">
        <v>837</v>
      </c>
      <c r="F141" s="365"/>
      <c r="G141" s="111" t="s">
        <v>852</v>
      </c>
      <c r="H141" s="354"/>
      <c r="I141" s="114">
        <v>31</v>
      </c>
      <c r="J141" s="279" t="s">
        <v>446</v>
      </c>
      <c r="K141" s="337" t="s">
        <v>227</v>
      </c>
      <c r="L141" s="338"/>
      <c r="M141" s="338"/>
      <c r="N141" s="106" t="s">
        <v>680</v>
      </c>
      <c r="O141" s="106" t="s">
        <v>687</v>
      </c>
      <c r="P141" s="106" t="s">
        <v>688</v>
      </c>
      <c r="Q141" s="100" t="s">
        <v>692</v>
      </c>
      <c r="R141" s="307" t="s">
        <v>1106</v>
      </c>
      <c r="S141" s="308" t="s">
        <v>1590</v>
      </c>
      <c r="T141" s="291" t="s">
        <v>680</v>
      </c>
      <c r="U141" s="296" t="s">
        <v>415</v>
      </c>
      <c r="V141" s="16"/>
      <c r="W141" s="15"/>
      <c r="X141" s="107" t="str">
        <f t="shared" si="10"/>
        <v>▼選択</v>
      </c>
      <c r="Y141" s="108" t="s">
        <v>680</v>
      </c>
      <c r="Z141" s="108" t="s">
        <v>681</v>
      </c>
      <c r="AA141" s="71" t="s">
        <v>690</v>
      </c>
      <c r="AB141" s="71" t="s">
        <v>691</v>
      </c>
      <c r="AC141" s="108" t="s">
        <v>682</v>
      </c>
      <c r="AD141" s="6" t="s">
        <v>909</v>
      </c>
      <c r="AE141" s="248" t="s">
        <v>680</v>
      </c>
      <c r="AF141" s="74"/>
      <c r="AG141" s="90"/>
      <c r="AH141" s="74"/>
      <c r="AI141" s="74"/>
      <c r="AJ141" s="74"/>
      <c r="AK141" s="315"/>
      <c r="AL141" s="316"/>
      <c r="AM141" s="74"/>
      <c r="AO141" s="264" t="s">
        <v>1715</v>
      </c>
      <c r="BA141" s="75">
        <f t="shared" si="11"/>
        <v>160</v>
      </c>
      <c r="BB141" s="75">
        <f t="shared" si="12"/>
        <v>3</v>
      </c>
      <c r="BC141" s="245" t="str">
        <f t="shared" si="13"/>
        <v>ＨＨＨ</v>
      </c>
      <c r="BD141" s="19"/>
    </row>
    <row r="142" spans="1:56" ht="110.25" x14ac:dyDescent="0.4">
      <c r="A142" s="124" t="s">
        <v>761</v>
      </c>
      <c r="B142" s="125" t="s">
        <v>329</v>
      </c>
      <c r="C142" s="124" t="s">
        <v>770</v>
      </c>
      <c r="D142" s="127" t="s">
        <v>331</v>
      </c>
      <c r="E142" s="124" t="s">
        <v>798</v>
      </c>
      <c r="F142" s="127" t="s">
        <v>350</v>
      </c>
      <c r="G142" s="129" t="s">
        <v>854</v>
      </c>
      <c r="H142" s="267" t="s">
        <v>704</v>
      </c>
      <c r="I142" s="118" t="s">
        <v>717</v>
      </c>
      <c r="J142" s="279"/>
      <c r="K142" s="355" t="s">
        <v>702</v>
      </c>
      <c r="L142" s="356"/>
      <c r="M142" s="357"/>
      <c r="N142" s="106" t="s">
        <v>680</v>
      </c>
      <c r="O142" s="106" t="s">
        <v>687</v>
      </c>
      <c r="P142" s="106" t="s">
        <v>688</v>
      </c>
      <c r="Q142" s="106"/>
      <c r="R142" s="307" t="s">
        <v>1107</v>
      </c>
      <c r="S142" s="308" t="s">
        <v>1592</v>
      </c>
      <c r="T142" s="291" t="s">
        <v>680</v>
      </c>
      <c r="U142" s="294" t="s">
        <v>689</v>
      </c>
      <c r="V142" s="16"/>
      <c r="W142" s="15"/>
      <c r="X142" s="6"/>
      <c r="Y142" s="6" t="s">
        <v>680</v>
      </c>
      <c r="Z142" s="6" t="s">
        <v>681</v>
      </c>
      <c r="AA142" s="71" t="s">
        <v>690</v>
      </c>
      <c r="AB142" s="71" t="s">
        <v>691</v>
      </c>
      <c r="AC142" s="6" t="s">
        <v>682</v>
      </c>
      <c r="AD142" s="6"/>
      <c r="AE142" s="248" t="s">
        <v>680</v>
      </c>
      <c r="AF142" s="74"/>
      <c r="AG142" s="90"/>
      <c r="AH142" s="74"/>
      <c r="AI142" s="74"/>
      <c r="AJ142" s="74"/>
      <c r="AK142" s="315"/>
      <c r="AL142" s="316"/>
      <c r="AM142" s="74"/>
      <c r="AO142" s="265"/>
      <c r="BA142" s="75">
        <f t="shared" si="11"/>
        <v>194</v>
      </c>
      <c r="BB142" s="75">
        <f t="shared" si="12"/>
        <v>4</v>
      </c>
      <c r="BC142" s="245" t="str">
        <f t="shared" si="13"/>
        <v>ＨＨＨＨ</v>
      </c>
      <c r="BD142" s="19"/>
    </row>
    <row r="143" spans="1:56" ht="42" x14ac:dyDescent="0.4">
      <c r="A143" s="61" t="s">
        <v>761</v>
      </c>
      <c r="B143" s="340" t="s">
        <v>329</v>
      </c>
      <c r="C143" s="61" t="s">
        <v>770</v>
      </c>
      <c r="D143" s="343" t="s">
        <v>331</v>
      </c>
      <c r="E143" s="61" t="s">
        <v>799</v>
      </c>
      <c r="F143" s="343" t="s">
        <v>351</v>
      </c>
      <c r="G143" s="63" t="s">
        <v>852</v>
      </c>
      <c r="H143" s="352" t="s">
        <v>2</v>
      </c>
      <c r="I143" s="142">
        <v>32</v>
      </c>
      <c r="J143" s="276" t="s">
        <v>446</v>
      </c>
      <c r="K143" s="350" t="s">
        <v>223</v>
      </c>
      <c r="L143" s="338"/>
      <c r="M143" s="338"/>
      <c r="N143" s="120"/>
      <c r="O143" s="120"/>
      <c r="P143" s="120"/>
      <c r="Q143" s="120"/>
      <c r="R143" s="305"/>
      <c r="S143" s="306"/>
      <c r="T143" s="290" t="s">
        <v>689</v>
      </c>
      <c r="U143" s="294" t="s">
        <v>689</v>
      </c>
      <c r="V143" s="69"/>
      <c r="W143" s="69"/>
      <c r="X143" s="84"/>
      <c r="Y143" s="153"/>
      <c r="Z143" s="153"/>
      <c r="AA143" s="154"/>
      <c r="AB143" s="154"/>
      <c r="AC143" s="153"/>
      <c r="AD143" s="153"/>
      <c r="AE143" s="247"/>
      <c r="AF143" s="69"/>
      <c r="AG143" s="72"/>
      <c r="AH143" s="69"/>
      <c r="AI143" s="69"/>
      <c r="AJ143" s="69"/>
      <c r="AK143" s="317"/>
      <c r="AL143" s="318"/>
      <c r="AM143" s="69"/>
      <c r="AO143" s="263"/>
      <c r="BA143" s="75">
        <f t="shared" si="11"/>
        <v>64</v>
      </c>
      <c r="BB143" s="75">
        <f t="shared" si="12"/>
        <v>3</v>
      </c>
      <c r="BC143" s="245" t="str">
        <f t="shared" si="13"/>
        <v>ＨＨＨ</v>
      </c>
      <c r="BD143" s="19"/>
    </row>
    <row r="144" spans="1:56" ht="71.25" x14ac:dyDescent="0.4">
      <c r="A144" s="76" t="s">
        <v>762</v>
      </c>
      <c r="B144" s="390"/>
      <c r="C144" s="76" t="s">
        <v>783</v>
      </c>
      <c r="D144" s="391"/>
      <c r="E144" s="76" t="s">
        <v>838</v>
      </c>
      <c r="F144" s="391"/>
      <c r="G144" s="77" t="s">
        <v>852</v>
      </c>
      <c r="H144" s="353"/>
      <c r="I144" s="155">
        <v>32</v>
      </c>
      <c r="J144" s="280" t="s">
        <v>446</v>
      </c>
      <c r="K144" s="80"/>
      <c r="L144" s="362" t="s">
        <v>256</v>
      </c>
      <c r="M144" s="363"/>
      <c r="N144" s="120"/>
      <c r="O144" s="120"/>
      <c r="P144" s="120"/>
      <c r="Q144" s="120"/>
      <c r="R144" s="305"/>
      <c r="S144" s="306"/>
      <c r="T144" s="290" t="s">
        <v>1600</v>
      </c>
      <c r="U144" s="294" t="s">
        <v>1939</v>
      </c>
      <c r="V144" s="69"/>
      <c r="W144" s="69"/>
      <c r="X144" s="107" t="str">
        <f>AE144</f>
        <v>▼選択</v>
      </c>
      <c r="Y144" s="108" t="s">
        <v>680</v>
      </c>
      <c r="Z144" s="108" t="s">
        <v>681</v>
      </c>
      <c r="AA144" s="71" t="s">
        <v>690</v>
      </c>
      <c r="AB144" s="71" t="s">
        <v>691</v>
      </c>
      <c r="AC144" s="108" t="s">
        <v>682</v>
      </c>
      <c r="AD144" s="139"/>
      <c r="AE144" s="246" t="s">
        <v>680</v>
      </c>
      <c r="AF144" s="69"/>
      <c r="AG144" s="72"/>
      <c r="AH144" s="69"/>
      <c r="AI144" s="69"/>
      <c r="AJ144" s="69"/>
      <c r="AK144" s="315"/>
      <c r="AL144" s="316"/>
      <c r="AM144" s="74"/>
      <c r="AO144" s="263"/>
      <c r="BA144" s="75">
        <f t="shared" si="11"/>
        <v>169</v>
      </c>
      <c r="BB144" s="75">
        <f t="shared" si="12"/>
        <v>4</v>
      </c>
      <c r="BC144" s="245" t="str">
        <f t="shared" si="13"/>
        <v>ＨＨＨＨ</v>
      </c>
      <c r="BD144" s="19"/>
    </row>
    <row r="145" spans="1:56" ht="94.5" x14ac:dyDescent="0.4">
      <c r="A145" s="76" t="s">
        <v>762</v>
      </c>
      <c r="B145" s="390"/>
      <c r="C145" s="76" t="s">
        <v>783</v>
      </c>
      <c r="D145" s="391"/>
      <c r="E145" s="76" t="s">
        <v>838</v>
      </c>
      <c r="F145" s="391"/>
      <c r="G145" s="77" t="s">
        <v>852</v>
      </c>
      <c r="H145" s="353"/>
      <c r="I145" s="78">
        <v>32</v>
      </c>
      <c r="J145" s="277" t="s">
        <v>539</v>
      </c>
      <c r="K145" s="86"/>
      <c r="L145" s="86"/>
      <c r="M145" s="106" t="s">
        <v>301</v>
      </c>
      <c r="N145" s="106" t="s">
        <v>680</v>
      </c>
      <c r="O145" s="106" t="s">
        <v>687</v>
      </c>
      <c r="P145" s="106" t="s">
        <v>688</v>
      </c>
      <c r="Q145" s="138"/>
      <c r="R145" s="307" t="s">
        <v>1108</v>
      </c>
      <c r="S145" s="308" t="s">
        <v>1109</v>
      </c>
      <c r="T145" s="291" t="s">
        <v>680</v>
      </c>
      <c r="U145" s="295" t="s">
        <v>395</v>
      </c>
      <c r="V145" s="16"/>
      <c r="W145" s="15"/>
      <c r="X145" s="6"/>
      <c r="Y145" s="108" t="s">
        <v>680</v>
      </c>
      <c r="Z145" s="108" t="s">
        <v>681</v>
      </c>
      <c r="AA145" s="71" t="s">
        <v>690</v>
      </c>
      <c r="AB145" s="71" t="s">
        <v>691</v>
      </c>
      <c r="AC145" s="108" t="s">
        <v>682</v>
      </c>
      <c r="AD145" s="139"/>
      <c r="AE145" s="248" t="s">
        <v>680</v>
      </c>
      <c r="AF145" s="74"/>
      <c r="AG145" s="90"/>
      <c r="AH145" s="74"/>
      <c r="AI145" s="74"/>
      <c r="AJ145" s="74"/>
      <c r="AK145" s="315"/>
      <c r="AL145" s="316"/>
      <c r="AM145" s="74"/>
      <c r="AO145" s="264" t="s">
        <v>1716</v>
      </c>
      <c r="BA145" s="75">
        <f t="shared" si="11"/>
        <v>99</v>
      </c>
      <c r="BB145" s="75">
        <f t="shared" si="12"/>
        <v>3</v>
      </c>
      <c r="BC145" s="245" t="str">
        <f t="shared" si="13"/>
        <v>ＨＨＨ</v>
      </c>
      <c r="BD145" s="19"/>
    </row>
    <row r="146" spans="1:56" ht="126" x14ac:dyDescent="0.4">
      <c r="A146" s="76" t="s">
        <v>762</v>
      </c>
      <c r="B146" s="390"/>
      <c r="C146" s="76" t="s">
        <v>783</v>
      </c>
      <c r="D146" s="391"/>
      <c r="E146" s="76" t="s">
        <v>838</v>
      </c>
      <c r="F146" s="391"/>
      <c r="G146" s="77" t="s">
        <v>852</v>
      </c>
      <c r="H146" s="353"/>
      <c r="I146" s="78">
        <v>32</v>
      </c>
      <c r="J146" s="277" t="s">
        <v>540</v>
      </c>
      <c r="K146" s="86"/>
      <c r="L146" s="86"/>
      <c r="M146" s="106" t="s">
        <v>679</v>
      </c>
      <c r="N146" s="106" t="s">
        <v>680</v>
      </c>
      <c r="O146" s="106" t="s">
        <v>687</v>
      </c>
      <c r="P146" s="106" t="s">
        <v>688</v>
      </c>
      <c r="Q146" s="138"/>
      <c r="R146" s="307" t="s">
        <v>1108</v>
      </c>
      <c r="S146" s="308" t="s">
        <v>1110</v>
      </c>
      <c r="T146" s="291" t="s">
        <v>680</v>
      </c>
      <c r="U146" s="295" t="s">
        <v>395</v>
      </c>
      <c r="V146" s="16"/>
      <c r="W146" s="15"/>
      <c r="X146" s="6"/>
      <c r="Y146" s="108" t="s">
        <v>680</v>
      </c>
      <c r="Z146" s="108" t="s">
        <v>681</v>
      </c>
      <c r="AA146" s="71" t="s">
        <v>690</v>
      </c>
      <c r="AB146" s="71" t="s">
        <v>691</v>
      </c>
      <c r="AC146" s="108" t="s">
        <v>682</v>
      </c>
      <c r="AD146" s="139"/>
      <c r="AE146" s="248" t="s">
        <v>680</v>
      </c>
      <c r="AF146" s="74"/>
      <c r="AG146" s="90"/>
      <c r="AH146" s="74"/>
      <c r="AI146" s="74"/>
      <c r="AJ146" s="74"/>
      <c r="AK146" s="315"/>
      <c r="AL146" s="316"/>
      <c r="AM146" s="74"/>
      <c r="AO146" s="264" t="s">
        <v>1717</v>
      </c>
      <c r="BA146" s="75">
        <f t="shared" si="11"/>
        <v>210</v>
      </c>
      <c r="BB146" s="75">
        <f t="shared" si="12"/>
        <v>4</v>
      </c>
      <c r="BC146" s="245" t="str">
        <f t="shared" si="13"/>
        <v>ＨＨＨＨ</v>
      </c>
      <c r="BD146" s="19"/>
    </row>
    <row r="147" spans="1:56" ht="110.25" x14ac:dyDescent="0.4">
      <c r="A147" s="76" t="s">
        <v>762</v>
      </c>
      <c r="B147" s="390"/>
      <c r="C147" s="76" t="s">
        <v>783</v>
      </c>
      <c r="D147" s="391"/>
      <c r="E147" s="76" t="s">
        <v>838</v>
      </c>
      <c r="F147" s="391"/>
      <c r="G147" s="77" t="s">
        <v>852</v>
      </c>
      <c r="H147" s="353"/>
      <c r="I147" s="78">
        <v>32</v>
      </c>
      <c r="J147" s="277" t="s">
        <v>541</v>
      </c>
      <c r="K147" s="86"/>
      <c r="L147" s="86"/>
      <c r="M147" s="106" t="s">
        <v>302</v>
      </c>
      <c r="N147" s="106" t="s">
        <v>680</v>
      </c>
      <c r="O147" s="106" t="s">
        <v>687</v>
      </c>
      <c r="P147" s="106" t="s">
        <v>688</v>
      </c>
      <c r="Q147" s="138"/>
      <c r="R147" s="307" t="s">
        <v>1108</v>
      </c>
      <c r="S147" s="308" t="s">
        <v>1111</v>
      </c>
      <c r="T147" s="291" t="s">
        <v>680</v>
      </c>
      <c r="U147" s="295" t="s">
        <v>395</v>
      </c>
      <c r="V147" s="16"/>
      <c r="W147" s="15"/>
      <c r="X147" s="6"/>
      <c r="Y147" s="108" t="s">
        <v>680</v>
      </c>
      <c r="Z147" s="108" t="s">
        <v>681</v>
      </c>
      <c r="AA147" s="71" t="s">
        <v>690</v>
      </c>
      <c r="AB147" s="71" t="s">
        <v>691</v>
      </c>
      <c r="AC147" s="108" t="s">
        <v>682</v>
      </c>
      <c r="AD147" s="139"/>
      <c r="AE147" s="248" t="s">
        <v>680</v>
      </c>
      <c r="AF147" s="74"/>
      <c r="AG147" s="90"/>
      <c r="AH147" s="74"/>
      <c r="AI147" s="74"/>
      <c r="AJ147" s="74"/>
      <c r="AK147" s="315"/>
      <c r="AL147" s="316"/>
      <c r="AM147" s="74"/>
      <c r="AO147" s="264" t="s">
        <v>1718</v>
      </c>
      <c r="BA147" s="75">
        <f t="shared" si="11"/>
        <v>171</v>
      </c>
      <c r="BB147" s="75">
        <f t="shared" si="12"/>
        <v>4</v>
      </c>
      <c r="BC147" s="245" t="str">
        <f t="shared" si="13"/>
        <v>ＨＨＨＨ</v>
      </c>
      <c r="BD147" s="19"/>
    </row>
    <row r="148" spans="1:56" ht="110.25" x14ac:dyDescent="0.4">
      <c r="A148" s="76" t="s">
        <v>762</v>
      </c>
      <c r="B148" s="390"/>
      <c r="C148" s="76" t="s">
        <v>783</v>
      </c>
      <c r="D148" s="391"/>
      <c r="E148" s="76" t="s">
        <v>838</v>
      </c>
      <c r="F148" s="391"/>
      <c r="G148" s="77" t="s">
        <v>852</v>
      </c>
      <c r="H148" s="353"/>
      <c r="I148" s="78">
        <v>32</v>
      </c>
      <c r="J148" s="277" t="s">
        <v>542</v>
      </c>
      <c r="K148" s="86"/>
      <c r="L148" s="86"/>
      <c r="M148" s="106" t="s">
        <v>303</v>
      </c>
      <c r="N148" s="106" t="s">
        <v>680</v>
      </c>
      <c r="O148" s="106" t="s">
        <v>687</v>
      </c>
      <c r="P148" s="106" t="s">
        <v>688</v>
      </c>
      <c r="Q148" s="138"/>
      <c r="R148" s="307" t="s">
        <v>1108</v>
      </c>
      <c r="S148" s="308" t="s">
        <v>1112</v>
      </c>
      <c r="T148" s="291" t="s">
        <v>680</v>
      </c>
      <c r="U148" s="295" t="s">
        <v>395</v>
      </c>
      <c r="V148" s="16"/>
      <c r="W148" s="15"/>
      <c r="X148" s="6"/>
      <c r="Y148" s="108" t="s">
        <v>680</v>
      </c>
      <c r="Z148" s="108" t="s">
        <v>681</v>
      </c>
      <c r="AA148" s="71" t="s">
        <v>690</v>
      </c>
      <c r="AB148" s="71" t="s">
        <v>691</v>
      </c>
      <c r="AC148" s="108" t="s">
        <v>682</v>
      </c>
      <c r="AD148" s="139"/>
      <c r="AE148" s="248" t="s">
        <v>680</v>
      </c>
      <c r="AF148" s="74"/>
      <c r="AG148" s="90"/>
      <c r="AH148" s="74"/>
      <c r="AI148" s="74"/>
      <c r="AJ148" s="74"/>
      <c r="AK148" s="315"/>
      <c r="AL148" s="316"/>
      <c r="AM148" s="74"/>
      <c r="AO148" s="264" t="s">
        <v>1719</v>
      </c>
      <c r="BA148" s="75">
        <f t="shared" si="11"/>
        <v>217</v>
      </c>
      <c r="BB148" s="75">
        <f t="shared" si="12"/>
        <v>4</v>
      </c>
      <c r="BC148" s="245" t="str">
        <f t="shared" si="13"/>
        <v>ＨＨＨＨ</v>
      </c>
      <c r="BD148" s="19"/>
    </row>
    <row r="149" spans="1:56" ht="126" x14ac:dyDescent="0.4">
      <c r="A149" s="76" t="s">
        <v>762</v>
      </c>
      <c r="B149" s="390"/>
      <c r="C149" s="76" t="s">
        <v>783</v>
      </c>
      <c r="D149" s="391"/>
      <c r="E149" s="76" t="s">
        <v>838</v>
      </c>
      <c r="F149" s="391"/>
      <c r="G149" s="77" t="s">
        <v>852</v>
      </c>
      <c r="H149" s="353"/>
      <c r="I149" s="78">
        <v>32</v>
      </c>
      <c r="J149" s="277" t="s">
        <v>543</v>
      </c>
      <c r="K149" s="86"/>
      <c r="L149" s="86"/>
      <c r="M149" s="106" t="s">
        <v>304</v>
      </c>
      <c r="N149" s="106" t="s">
        <v>680</v>
      </c>
      <c r="O149" s="106" t="s">
        <v>687</v>
      </c>
      <c r="P149" s="106" t="s">
        <v>688</v>
      </c>
      <c r="Q149" s="138"/>
      <c r="R149" s="307" t="s">
        <v>1108</v>
      </c>
      <c r="S149" s="308" t="s">
        <v>1606</v>
      </c>
      <c r="T149" s="291" t="s">
        <v>680</v>
      </c>
      <c r="U149" s="295" t="s">
        <v>395</v>
      </c>
      <c r="V149" s="16"/>
      <c r="W149" s="15"/>
      <c r="X149" s="6"/>
      <c r="Y149" s="108" t="s">
        <v>680</v>
      </c>
      <c r="Z149" s="108" t="s">
        <v>681</v>
      </c>
      <c r="AA149" s="71" t="s">
        <v>690</v>
      </c>
      <c r="AB149" s="71" t="s">
        <v>691</v>
      </c>
      <c r="AC149" s="108" t="s">
        <v>682</v>
      </c>
      <c r="AD149" s="139"/>
      <c r="AE149" s="248" t="s">
        <v>680</v>
      </c>
      <c r="AF149" s="74"/>
      <c r="AG149" s="90"/>
      <c r="AH149" s="74"/>
      <c r="AI149" s="74"/>
      <c r="AJ149" s="74"/>
      <c r="AK149" s="315"/>
      <c r="AL149" s="316"/>
      <c r="AM149" s="74"/>
      <c r="AO149" s="264" t="s">
        <v>1720</v>
      </c>
      <c r="BA149" s="75">
        <f t="shared" si="11"/>
        <v>155</v>
      </c>
      <c r="BB149" s="75">
        <f t="shared" si="12"/>
        <v>3</v>
      </c>
      <c r="BC149" s="245" t="str">
        <f t="shared" si="13"/>
        <v>ＨＨＨ</v>
      </c>
      <c r="BD149" s="19"/>
    </row>
    <row r="150" spans="1:56" ht="94.5" x14ac:dyDescent="0.4">
      <c r="A150" s="76" t="s">
        <v>762</v>
      </c>
      <c r="B150" s="390"/>
      <c r="C150" s="76" t="s">
        <v>783</v>
      </c>
      <c r="D150" s="391"/>
      <c r="E150" s="76" t="s">
        <v>838</v>
      </c>
      <c r="F150" s="391"/>
      <c r="G150" s="77" t="s">
        <v>852</v>
      </c>
      <c r="H150" s="353"/>
      <c r="I150" s="78">
        <v>32</v>
      </c>
      <c r="J150" s="277" t="s">
        <v>544</v>
      </c>
      <c r="K150" s="86"/>
      <c r="L150" s="86"/>
      <c r="M150" s="106" t="s">
        <v>305</v>
      </c>
      <c r="N150" s="106" t="s">
        <v>680</v>
      </c>
      <c r="O150" s="106" t="s">
        <v>687</v>
      </c>
      <c r="P150" s="106" t="s">
        <v>688</v>
      </c>
      <c r="Q150" s="138"/>
      <c r="R150" s="307" t="s">
        <v>1108</v>
      </c>
      <c r="S150" s="308" t="s">
        <v>1113</v>
      </c>
      <c r="T150" s="291" t="s">
        <v>680</v>
      </c>
      <c r="U150" s="295" t="s">
        <v>395</v>
      </c>
      <c r="V150" s="16"/>
      <c r="W150" s="15"/>
      <c r="X150" s="6"/>
      <c r="Y150" s="108" t="s">
        <v>680</v>
      </c>
      <c r="Z150" s="108" t="s">
        <v>681</v>
      </c>
      <c r="AA150" s="71" t="s">
        <v>690</v>
      </c>
      <c r="AB150" s="71" t="s">
        <v>691</v>
      </c>
      <c r="AC150" s="108" t="s">
        <v>682</v>
      </c>
      <c r="AD150" s="139"/>
      <c r="AE150" s="248" t="s">
        <v>680</v>
      </c>
      <c r="AF150" s="74"/>
      <c r="AG150" s="90"/>
      <c r="AH150" s="74"/>
      <c r="AI150" s="74"/>
      <c r="AJ150" s="74"/>
      <c r="AK150" s="315"/>
      <c r="AL150" s="316"/>
      <c r="AM150" s="74"/>
      <c r="AO150" s="264" t="s">
        <v>1721</v>
      </c>
      <c r="BA150" s="75">
        <f t="shared" si="11"/>
        <v>42</v>
      </c>
      <c r="BB150" s="75">
        <f t="shared" si="12"/>
        <v>2</v>
      </c>
      <c r="BC150" s="245" t="str">
        <f t="shared" si="13"/>
        <v>ＨＨ</v>
      </c>
      <c r="BD150" s="19"/>
    </row>
    <row r="151" spans="1:56" ht="94.5" x14ac:dyDescent="0.4">
      <c r="A151" s="76" t="s">
        <v>762</v>
      </c>
      <c r="B151" s="390"/>
      <c r="C151" s="76" t="s">
        <v>783</v>
      </c>
      <c r="D151" s="391"/>
      <c r="E151" s="76" t="s">
        <v>838</v>
      </c>
      <c r="F151" s="391"/>
      <c r="G151" s="77" t="s">
        <v>852</v>
      </c>
      <c r="H151" s="353"/>
      <c r="I151" s="78">
        <v>32</v>
      </c>
      <c r="J151" s="277" t="s">
        <v>545</v>
      </c>
      <c r="K151" s="86"/>
      <c r="L151" s="86"/>
      <c r="M151" s="106" t="s">
        <v>306</v>
      </c>
      <c r="N151" s="106" t="s">
        <v>680</v>
      </c>
      <c r="O151" s="106" t="s">
        <v>687</v>
      </c>
      <c r="P151" s="106" t="s">
        <v>688</v>
      </c>
      <c r="Q151" s="138"/>
      <c r="R151" s="307" t="s">
        <v>1108</v>
      </c>
      <c r="S151" s="308" t="s">
        <v>1114</v>
      </c>
      <c r="T151" s="291" t="s">
        <v>680</v>
      </c>
      <c r="U151" s="295" t="s">
        <v>395</v>
      </c>
      <c r="V151" s="16"/>
      <c r="W151" s="15"/>
      <c r="X151" s="6"/>
      <c r="Y151" s="108" t="s">
        <v>680</v>
      </c>
      <c r="Z151" s="108" t="s">
        <v>681</v>
      </c>
      <c r="AA151" s="71" t="s">
        <v>690</v>
      </c>
      <c r="AB151" s="71" t="s">
        <v>691</v>
      </c>
      <c r="AC151" s="108" t="s">
        <v>682</v>
      </c>
      <c r="AD151" s="139"/>
      <c r="AE151" s="248" t="s">
        <v>680</v>
      </c>
      <c r="AF151" s="74"/>
      <c r="AG151" s="90"/>
      <c r="AH151" s="74"/>
      <c r="AI151" s="74"/>
      <c r="AJ151" s="74"/>
      <c r="AK151" s="315"/>
      <c r="AL151" s="316"/>
      <c r="AM151" s="74"/>
      <c r="AO151" s="264" t="s">
        <v>1722</v>
      </c>
      <c r="BA151" s="75">
        <f t="shared" si="11"/>
        <v>32</v>
      </c>
      <c r="BB151" s="75">
        <f t="shared" si="12"/>
        <v>2</v>
      </c>
      <c r="BC151" s="245" t="str">
        <f t="shared" si="13"/>
        <v>ＨＨ</v>
      </c>
      <c r="BD151" s="19"/>
    </row>
    <row r="152" spans="1:56" ht="94.5" x14ac:dyDescent="0.4">
      <c r="A152" s="76" t="s">
        <v>762</v>
      </c>
      <c r="B152" s="390"/>
      <c r="C152" s="76" t="s">
        <v>783</v>
      </c>
      <c r="D152" s="391"/>
      <c r="E152" s="76" t="s">
        <v>838</v>
      </c>
      <c r="F152" s="391"/>
      <c r="G152" s="77" t="s">
        <v>852</v>
      </c>
      <c r="H152" s="353"/>
      <c r="I152" s="104">
        <v>32</v>
      </c>
      <c r="J152" s="277" t="s">
        <v>546</v>
      </c>
      <c r="K152" s="86"/>
      <c r="L152" s="86"/>
      <c r="M152" s="106" t="s">
        <v>72</v>
      </c>
      <c r="N152" s="106" t="s">
        <v>680</v>
      </c>
      <c r="O152" s="106" t="s">
        <v>687</v>
      </c>
      <c r="P152" s="106" t="s">
        <v>688</v>
      </c>
      <c r="Q152" s="138"/>
      <c r="R152" s="307" t="s">
        <v>1108</v>
      </c>
      <c r="S152" s="308" t="s">
        <v>1115</v>
      </c>
      <c r="T152" s="291" t="s">
        <v>680</v>
      </c>
      <c r="U152" s="295" t="s">
        <v>395</v>
      </c>
      <c r="V152" s="16"/>
      <c r="W152" s="15"/>
      <c r="X152" s="6"/>
      <c r="Y152" s="108" t="s">
        <v>680</v>
      </c>
      <c r="Z152" s="108" t="s">
        <v>681</v>
      </c>
      <c r="AA152" s="71" t="s">
        <v>690</v>
      </c>
      <c r="AB152" s="71" t="s">
        <v>691</v>
      </c>
      <c r="AC152" s="108" t="s">
        <v>682</v>
      </c>
      <c r="AD152" s="139"/>
      <c r="AE152" s="248" t="s">
        <v>680</v>
      </c>
      <c r="AF152" s="74"/>
      <c r="AG152" s="90"/>
      <c r="AH152" s="74"/>
      <c r="AI152" s="74"/>
      <c r="AJ152" s="74"/>
      <c r="AK152" s="315"/>
      <c r="AL152" s="316"/>
      <c r="AM152" s="74"/>
      <c r="AO152" s="264" t="s">
        <v>1723</v>
      </c>
      <c r="BA152" s="75">
        <f t="shared" si="11"/>
        <v>222</v>
      </c>
      <c r="BB152" s="75">
        <f t="shared" si="12"/>
        <v>5</v>
      </c>
      <c r="BC152" s="245" t="str">
        <f t="shared" si="13"/>
        <v>ＨＨＨＨＨ</v>
      </c>
      <c r="BD152" s="19"/>
    </row>
    <row r="153" spans="1:56" ht="55.5" x14ac:dyDescent="0.4">
      <c r="A153" s="76" t="s">
        <v>762</v>
      </c>
      <c r="B153" s="390"/>
      <c r="C153" s="76" t="s">
        <v>783</v>
      </c>
      <c r="D153" s="391"/>
      <c r="E153" s="76" t="s">
        <v>838</v>
      </c>
      <c r="F153" s="391"/>
      <c r="G153" s="77" t="s">
        <v>852</v>
      </c>
      <c r="H153" s="353"/>
      <c r="I153" s="114">
        <v>33</v>
      </c>
      <c r="J153" s="276" t="s">
        <v>446</v>
      </c>
      <c r="K153" s="350" t="s">
        <v>402</v>
      </c>
      <c r="L153" s="338"/>
      <c r="M153" s="338"/>
      <c r="N153" s="106" t="s">
        <v>680</v>
      </c>
      <c r="O153" s="106" t="s">
        <v>687</v>
      </c>
      <c r="P153" s="106" t="s">
        <v>688</v>
      </c>
      <c r="Q153" s="138"/>
      <c r="R153" s="307" t="s">
        <v>1116</v>
      </c>
      <c r="S153" s="308" t="s">
        <v>1117</v>
      </c>
      <c r="T153" s="291" t="s">
        <v>680</v>
      </c>
      <c r="U153" s="296" t="s">
        <v>421</v>
      </c>
      <c r="V153" s="16"/>
      <c r="W153" s="15"/>
      <c r="X153" s="107" t="str">
        <f t="shared" ref="X153:X155" si="14">AE153</f>
        <v>▼選択</v>
      </c>
      <c r="Y153" s="108" t="s">
        <v>680</v>
      </c>
      <c r="Z153" s="108" t="s">
        <v>681</v>
      </c>
      <c r="AA153" s="71" t="s">
        <v>690</v>
      </c>
      <c r="AB153" s="71" t="s">
        <v>691</v>
      </c>
      <c r="AC153" s="108" t="s">
        <v>682</v>
      </c>
      <c r="AD153" s="139"/>
      <c r="AE153" s="248" t="s">
        <v>680</v>
      </c>
      <c r="AF153" s="74"/>
      <c r="AG153" s="90"/>
      <c r="AH153" s="74"/>
      <c r="AI153" s="74"/>
      <c r="AJ153" s="74"/>
      <c r="AK153" s="315"/>
      <c r="AL153" s="316"/>
      <c r="AM153" s="74"/>
      <c r="AO153" s="264" t="s">
        <v>1724</v>
      </c>
      <c r="BA153" s="75">
        <f t="shared" si="11"/>
        <v>166</v>
      </c>
      <c r="BB153" s="75">
        <f t="shared" si="12"/>
        <v>4</v>
      </c>
      <c r="BC153" s="245" t="str">
        <f t="shared" si="13"/>
        <v>ＨＨＨＨ</v>
      </c>
      <c r="BD153" s="19"/>
    </row>
    <row r="154" spans="1:56" ht="110.25" x14ac:dyDescent="0.4">
      <c r="A154" s="110" t="s">
        <v>762</v>
      </c>
      <c r="B154" s="364"/>
      <c r="C154" s="110" t="s">
        <v>783</v>
      </c>
      <c r="D154" s="365"/>
      <c r="E154" s="110" t="s">
        <v>838</v>
      </c>
      <c r="F154" s="365"/>
      <c r="G154" s="111" t="s">
        <v>852</v>
      </c>
      <c r="H154" s="354"/>
      <c r="I154" s="114">
        <v>34</v>
      </c>
      <c r="J154" s="279" t="s">
        <v>446</v>
      </c>
      <c r="K154" s="337" t="s">
        <v>228</v>
      </c>
      <c r="L154" s="338"/>
      <c r="M154" s="338"/>
      <c r="N154" s="106" t="s">
        <v>680</v>
      </c>
      <c r="O154" s="106" t="s">
        <v>687</v>
      </c>
      <c r="P154" s="106" t="s">
        <v>688</v>
      </c>
      <c r="Q154" s="138"/>
      <c r="R154" s="307" t="s">
        <v>1118</v>
      </c>
      <c r="S154" s="308" t="s">
        <v>1119</v>
      </c>
      <c r="T154" s="291" t="s">
        <v>680</v>
      </c>
      <c r="U154" s="296" t="s">
        <v>415</v>
      </c>
      <c r="V154" s="16"/>
      <c r="W154" s="15"/>
      <c r="X154" s="107" t="str">
        <f t="shared" si="14"/>
        <v>▼選択</v>
      </c>
      <c r="Y154" s="108" t="s">
        <v>680</v>
      </c>
      <c r="Z154" s="108" t="s">
        <v>681</v>
      </c>
      <c r="AA154" s="71" t="s">
        <v>690</v>
      </c>
      <c r="AB154" s="71" t="s">
        <v>691</v>
      </c>
      <c r="AC154" s="108" t="s">
        <v>682</v>
      </c>
      <c r="AD154" s="139"/>
      <c r="AE154" s="248" t="s">
        <v>680</v>
      </c>
      <c r="AF154" s="74"/>
      <c r="AG154" s="90"/>
      <c r="AH154" s="74"/>
      <c r="AI154" s="74"/>
      <c r="AJ154" s="74"/>
      <c r="AK154" s="315"/>
      <c r="AL154" s="316"/>
      <c r="AM154" s="74"/>
      <c r="AO154" s="264" t="s">
        <v>1725</v>
      </c>
      <c r="BA154" s="75">
        <f t="shared" si="11"/>
        <v>105</v>
      </c>
      <c r="BB154" s="75">
        <f t="shared" si="12"/>
        <v>3</v>
      </c>
      <c r="BC154" s="245" t="str">
        <f t="shared" si="13"/>
        <v>ＨＨＨ</v>
      </c>
      <c r="BD154" s="19"/>
    </row>
    <row r="155" spans="1:56" ht="78.75" x14ac:dyDescent="0.4">
      <c r="A155" s="61" t="s">
        <v>761</v>
      </c>
      <c r="B155" s="340" t="s">
        <v>329</v>
      </c>
      <c r="C155" s="61" t="s">
        <v>770</v>
      </c>
      <c r="D155" s="343" t="s">
        <v>331</v>
      </c>
      <c r="E155" s="61" t="s">
        <v>799</v>
      </c>
      <c r="F155" s="343" t="s">
        <v>351</v>
      </c>
      <c r="G155" s="113" t="s">
        <v>854</v>
      </c>
      <c r="H155" s="347" t="s">
        <v>41</v>
      </c>
      <c r="I155" s="114">
        <v>35</v>
      </c>
      <c r="J155" s="276" t="s">
        <v>446</v>
      </c>
      <c r="K155" s="350" t="s">
        <v>403</v>
      </c>
      <c r="L155" s="338"/>
      <c r="M155" s="338"/>
      <c r="N155" s="106" t="s">
        <v>680</v>
      </c>
      <c r="O155" s="106" t="s">
        <v>687</v>
      </c>
      <c r="P155" s="106" t="s">
        <v>688</v>
      </c>
      <c r="Q155" s="138"/>
      <c r="R155" s="307" t="s">
        <v>1120</v>
      </c>
      <c r="S155" s="308" t="s">
        <v>1538</v>
      </c>
      <c r="T155" s="291" t="s">
        <v>680</v>
      </c>
      <c r="U155" s="296" t="s">
        <v>422</v>
      </c>
      <c r="V155" s="16"/>
      <c r="W155" s="15"/>
      <c r="X155" s="115" t="str">
        <f t="shared" si="14"/>
        <v>▼選択</v>
      </c>
      <c r="Y155" s="108" t="s">
        <v>680</v>
      </c>
      <c r="Z155" s="108" t="s">
        <v>681</v>
      </c>
      <c r="AA155" s="71" t="s">
        <v>690</v>
      </c>
      <c r="AB155" s="71" t="s">
        <v>691</v>
      </c>
      <c r="AC155" s="108" t="s">
        <v>682</v>
      </c>
      <c r="AD155" s="139"/>
      <c r="AE155" s="248" t="s">
        <v>680</v>
      </c>
      <c r="AF155" s="74"/>
      <c r="AG155" s="90"/>
      <c r="AH155" s="74"/>
      <c r="AI155" s="74"/>
      <c r="AJ155" s="74"/>
      <c r="AK155" s="315"/>
      <c r="AL155" s="316"/>
      <c r="AM155" s="74"/>
      <c r="AO155" s="264" t="s">
        <v>1726</v>
      </c>
      <c r="BA155" s="75">
        <f t="shared" si="11"/>
        <v>108</v>
      </c>
      <c r="BB155" s="75">
        <f t="shared" si="12"/>
        <v>3</v>
      </c>
      <c r="BC155" s="245" t="str">
        <f t="shared" si="13"/>
        <v>ＨＨＨ</v>
      </c>
      <c r="BD155" s="19"/>
    </row>
    <row r="156" spans="1:56" ht="55.5" x14ac:dyDescent="0.4">
      <c r="A156" s="110" t="s">
        <v>762</v>
      </c>
      <c r="B156" s="364"/>
      <c r="C156" s="110" t="s">
        <v>783</v>
      </c>
      <c r="D156" s="365"/>
      <c r="E156" s="110" t="s">
        <v>838</v>
      </c>
      <c r="F156" s="365"/>
      <c r="G156" s="117" t="s">
        <v>854</v>
      </c>
      <c r="H156" s="349"/>
      <c r="I156" s="118" t="s">
        <v>718</v>
      </c>
      <c r="J156" s="279"/>
      <c r="K156" s="355" t="s">
        <v>702</v>
      </c>
      <c r="L156" s="356"/>
      <c r="M156" s="357"/>
      <c r="N156" s="106" t="s">
        <v>680</v>
      </c>
      <c r="O156" s="106" t="s">
        <v>687</v>
      </c>
      <c r="P156" s="106" t="s">
        <v>688</v>
      </c>
      <c r="Q156" s="106"/>
      <c r="R156" s="307" t="s">
        <v>1121</v>
      </c>
      <c r="S156" s="308" t="s">
        <v>1539</v>
      </c>
      <c r="T156" s="291" t="s">
        <v>680</v>
      </c>
      <c r="U156" s="294" t="s">
        <v>689</v>
      </c>
      <c r="V156" s="16"/>
      <c r="W156" s="15"/>
      <c r="X156" s="6"/>
      <c r="Y156" s="6" t="s">
        <v>680</v>
      </c>
      <c r="Z156" s="6" t="s">
        <v>681</v>
      </c>
      <c r="AA156" s="71" t="s">
        <v>690</v>
      </c>
      <c r="AB156" s="71" t="s">
        <v>691</v>
      </c>
      <c r="AC156" s="6" t="s">
        <v>682</v>
      </c>
      <c r="AD156" s="6"/>
      <c r="AE156" s="248" t="s">
        <v>680</v>
      </c>
      <c r="AF156" s="74"/>
      <c r="AG156" s="90"/>
      <c r="AH156" s="74"/>
      <c r="AI156" s="74"/>
      <c r="AJ156" s="74"/>
      <c r="AK156" s="315"/>
      <c r="AL156" s="316"/>
      <c r="AM156" s="74"/>
      <c r="AO156" s="265"/>
      <c r="BA156" s="75">
        <f t="shared" si="11"/>
        <v>194</v>
      </c>
      <c r="BB156" s="75">
        <f t="shared" si="12"/>
        <v>4</v>
      </c>
      <c r="BC156" s="245" t="str">
        <f t="shared" si="13"/>
        <v>ＨＨＨＨ</v>
      </c>
      <c r="BD156" s="19"/>
    </row>
    <row r="157" spans="1:56" ht="110.25" x14ac:dyDescent="0.4">
      <c r="A157" s="119" t="s">
        <v>761</v>
      </c>
      <c r="B157" s="156" t="s">
        <v>329</v>
      </c>
      <c r="C157" s="119" t="s">
        <v>770</v>
      </c>
      <c r="D157" s="157" t="s">
        <v>331</v>
      </c>
      <c r="E157" s="119" t="s">
        <v>800</v>
      </c>
      <c r="F157" s="157" t="s">
        <v>352</v>
      </c>
      <c r="G157" s="158" t="s">
        <v>852</v>
      </c>
      <c r="H157" s="268" t="s">
        <v>2</v>
      </c>
      <c r="I157" s="114">
        <v>36</v>
      </c>
      <c r="J157" s="276" t="s">
        <v>446</v>
      </c>
      <c r="K157" s="350" t="s">
        <v>73</v>
      </c>
      <c r="L157" s="338"/>
      <c r="M157" s="338"/>
      <c r="N157" s="106" t="s">
        <v>680</v>
      </c>
      <c r="O157" s="106" t="s">
        <v>687</v>
      </c>
      <c r="P157" s="106" t="s">
        <v>688</v>
      </c>
      <c r="Q157" s="138"/>
      <c r="R157" s="307" t="s">
        <v>1122</v>
      </c>
      <c r="S157" s="308" t="s">
        <v>1540</v>
      </c>
      <c r="T157" s="291" t="s">
        <v>680</v>
      </c>
      <c r="U157" s="296" t="s">
        <v>423</v>
      </c>
      <c r="V157" s="16"/>
      <c r="W157" s="15"/>
      <c r="X157" s="107" t="str">
        <f t="shared" ref="X157:X158" si="15">AE157</f>
        <v>▼選択</v>
      </c>
      <c r="Y157" s="108" t="s">
        <v>680</v>
      </c>
      <c r="Z157" s="108" t="s">
        <v>681</v>
      </c>
      <c r="AA157" s="71" t="s">
        <v>690</v>
      </c>
      <c r="AB157" s="71" t="s">
        <v>691</v>
      </c>
      <c r="AC157" s="108" t="s">
        <v>682</v>
      </c>
      <c r="AD157" s="139"/>
      <c r="AE157" s="248" t="s">
        <v>680</v>
      </c>
      <c r="AF157" s="74"/>
      <c r="AG157" s="90"/>
      <c r="AH157" s="74"/>
      <c r="AI157" s="74"/>
      <c r="AJ157" s="74"/>
      <c r="AK157" s="315"/>
      <c r="AL157" s="316"/>
      <c r="AM157" s="74"/>
      <c r="AO157" s="264" t="s">
        <v>1727</v>
      </c>
      <c r="BA157" s="75">
        <f t="shared" si="11"/>
        <v>70</v>
      </c>
      <c r="BB157" s="75">
        <f t="shared" si="12"/>
        <v>3</v>
      </c>
      <c r="BC157" s="245" t="str">
        <f t="shared" si="13"/>
        <v>ＨＨＨ</v>
      </c>
      <c r="BD157" s="19"/>
    </row>
    <row r="158" spans="1:56" ht="42.75" x14ac:dyDescent="0.4">
      <c r="A158" s="119" t="s">
        <v>761</v>
      </c>
      <c r="B158" s="340" t="s">
        <v>329</v>
      </c>
      <c r="C158" s="119" t="s">
        <v>770</v>
      </c>
      <c r="D158" s="343" t="s">
        <v>331</v>
      </c>
      <c r="E158" s="119" t="s">
        <v>800</v>
      </c>
      <c r="F158" s="343" t="s">
        <v>352</v>
      </c>
      <c r="G158" s="116" t="s">
        <v>854</v>
      </c>
      <c r="H158" s="347" t="s">
        <v>41</v>
      </c>
      <c r="I158" s="114">
        <v>37</v>
      </c>
      <c r="J158" s="276" t="s">
        <v>446</v>
      </c>
      <c r="K158" s="350" t="s">
        <v>74</v>
      </c>
      <c r="L158" s="338"/>
      <c r="M158" s="338"/>
      <c r="N158" s="106" t="s">
        <v>680</v>
      </c>
      <c r="O158" s="106" t="s">
        <v>687</v>
      </c>
      <c r="P158" s="106" t="s">
        <v>688</v>
      </c>
      <c r="Q158" s="138"/>
      <c r="R158" s="307" t="s">
        <v>1123</v>
      </c>
      <c r="S158" s="308" t="s">
        <v>1541</v>
      </c>
      <c r="T158" s="291" t="s">
        <v>680</v>
      </c>
      <c r="U158" s="296" t="s">
        <v>424</v>
      </c>
      <c r="V158" s="16"/>
      <c r="W158" s="15"/>
      <c r="X158" s="115" t="str">
        <f t="shared" si="15"/>
        <v>▼選択</v>
      </c>
      <c r="Y158" s="108" t="s">
        <v>680</v>
      </c>
      <c r="Z158" s="108" t="s">
        <v>681</v>
      </c>
      <c r="AA158" s="71" t="s">
        <v>690</v>
      </c>
      <c r="AB158" s="71" t="s">
        <v>691</v>
      </c>
      <c r="AC158" s="108" t="s">
        <v>682</v>
      </c>
      <c r="AD158" s="139"/>
      <c r="AE158" s="248" t="s">
        <v>680</v>
      </c>
      <c r="AF158" s="74"/>
      <c r="AG158" s="90"/>
      <c r="AH158" s="74"/>
      <c r="AI158" s="74"/>
      <c r="AJ158" s="74"/>
      <c r="AK158" s="315"/>
      <c r="AL158" s="316"/>
      <c r="AM158" s="74"/>
      <c r="AO158" s="264" t="s">
        <v>1728</v>
      </c>
      <c r="BA158" s="75">
        <f t="shared" si="11"/>
        <v>60</v>
      </c>
      <c r="BB158" s="75">
        <f t="shared" si="12"/>
        <v>3</v>
      </c>
      <c r="BC158" s="245" t="str">
        <f t="shared" si="13"/>
        <v>ＨＨＨ</v>
      </c>
      <c r="BD158" s="19"/>
    </row>
    <row r="159" spans="1:56" ht="55.5" x14ac:dyDescent="0.4">
      <c r="A159" s="76" t="s">
        <v>762</v>
      </c>
      <c r="B159" s="364"/>
      <c r="C159" s="76" t="s">
        <v>783</v>
      </c>
      <c r="D159" s="365"/>
      <c r="E159" s="76" t="s">
        <v>839</v>
      </c>
      <c r="F159" s="365"/>
      <c r="G159" s="117" t="s">
        <v>854</v>
      </c>
      <c r="H159" s="349"/>
      <c r="I159" s="160" t="s">
        <v>719</v>
      </c>
      <c r="J159" s="276"/>
      <c r="K159" s="355" t="s">
        <v>702</v>
      </c>
      <c r="L159" s="356"/>
      <c r="M159" s="357"/>
      <c r="N159" s="106" t="s">
        <v>680</v>
      </c>
      <c r="O159" s="106" t="s">
        <v>687</v>
      </c>
      <c r="P159" s="106" t="s">
        <v>688</v>
      </c>
      <c r="Q159" s="106"/>
      <c r="R159" s="307" t="s">
        <v>1124</v>
      </c>
      <c r="S159" s="308" t="s">
        <v>1542</v>
      </c>
      <c r="T159" s="291" t="s">
        <v>680</v>
      </c>
      <c r="U159" s="294" t="s">
        <v>689</v>
      </c>
      <c r="V159" s="16"/>
      <c r="W159" s="15"/>
      <c r="X159" s="6"/>
      <c r="Y159" s="6" t="s">
        <v>680</v>
      </c>
      <c r="Z159" s="6" t="s">
        <v>681</v>
      </c>
      <c r="AA159" s="71" t="s">
        <v>690</v>
      </c>
      <c r="AB159" s="71" t="s">
        <v>691</v>
      </c>
      <c r="AC159" s="6" t="s">
        <v>682</v>
      </c>
      <c r="AD159" s="6"/>
      <c r="AE159" s="248" t="s">
        <v>680</v>
      </c>
      <c r="AF159" s="74"/>
      <c r="AG159" s="90"/>
      <c r="AH159" s="74"/>
      <c r="AI159" s="74"/>
      <c r="AJ159" s="74"/>
      <c r="AK159" s="315"/>
      <c r="AL159" s="316"/>
      <c r="AM159" s="74"/>
      <c r="AO159" s="265"/>
      <c r="BA159" s="75">
        <f t="shared" si="11"/>
        <v>194</v>
      </c>
      <c r="BB159" s="75">
        <f t="shared" si="12"/>
        <v>4</v>
      </c>
      <c r="BC159" s="245" t="str">
        <f t="shared" si="13"/>
        <v>ＨＨＨＨ</v>
      </c>
      <c r="BD159" s="19"/>
    </row>
    <row r="160" spans="1:56" ht="110.25" x14ac:dyDescent="0.4">
      <c r="A160" s="119" t="s">
        <v>761</v>
      </c>
      <c r="B160" s="156" t="s">
        <v>329</v>
      </c>
      <c r="C160" s="119" t="s">
        <v>770</v>
      </c>
      <c r="D160" s="157" t="s">
        <v>331</v>
      </c>
      <c r="E160" s="119" t="s">
        <v>802</v>
      </c>
      <c r="F160" s="157" t="s">
        <v>353</v>
      </c>
      <c r="G160" s="158" t="s">
        <v>852</v>
      </c>
      <c r="H160" s="268" t="s">
        <v>2</v>
      </c>
      <c r="I160" s="114">
        <v>38</v>
      </c>
      <c r="J160" s="276" t="s">
        <v>446</v>
      </c>
      <c r="K160" s="350" t="s">
        <v>75</v>
      </c>
      <c r="L160" s="338"/>
      <c r="M160" s="338"/>
      <c r="N160" s="106" t="s">
        <v>680</v>
      </c>
      <c r="O160" s="106" t="s">
        <v>687</v>
      </c>
      <c r="P160" s="106" t="s">
        <v>688</v>
      </c>
      <c r="Q160" s="138"/>
      <c r="R160" s="307" t="s">
        <v>1125</v>
      </c>
      <c r="S160" s="308" t="s">
        <v>1543</v>
      </c>
      <c r="T160" s="291" t="s">
        <v>680</v>
      </c>
      <c r="U160" s="296" t="s">
        <v>425</v>
      </c>
      <c r="V160" s="16"/>
      <c r="W160" s="15"/>
      <c r="X160" s="107" t="str">
        <f t="shared" ref="X160:X161" si="16">AE160</f>
        <v>▼選択</v>
      </c>
      <c r="Y160" s="108" t="s">
        <v>680</v>
      </c>
      <c r="Z160" s="108" t="s">
        <v>681</v>
      </c>
      <c r="AA160" s="71" t="s">
        <v>690</v>
      </c>
      <c r="AB160" s="71" t="s">
        <v>691</v>
      </c>
      <c r="AC160" s="108" t="s">
        <v>682</v>
      </c>
      <c r="AD160" s="139"/>
      <c r="AE160" s="248" t="s">
        <v>680</v>
      </c>
      <c r="AF160" s="74"/>
      <c r="AG160" s="90"/>
      <c r="AH160" s="74"/>
      <c r="AI160" s="74"/>
      <c r="AJ160" s="74"/>
      <c r="AK160" s="315"/>
      <c r="AL160" s="316"/>
      <c r="AM160" s="74"/>
      <c r="AO160" s="264" t="s">
        <v>1729</v>
      </c>
      <c r="BA160" s="75">
        <f t="shared" si="11"/>
        <v>192</v>
      </c>
      <c r="BB160" s="75">
        <f t="shared" si="12"/>
        <v>4</v>
      </c>
      <c r="BC160" s="245" t="str">
        <f t="shared" si="13"/>
        <v>ＨＨＨＨ</v>
      </c>
      <c r="BD160" s="19"/>
    </row>
    <row r="161" spans="1:56" ht="63" x14ac:dyDescent="0.4">
      <c r="A161" s="119" t="s">
        <v>761</v>
      </c>
      <c r="B161" s="340" t="s">
        <v>329</v>
      </c>
      <c r="C161" s="119" t="s">
        <v>770</v>
      </c>
      <c r="D161" s="343" t="s">
        <v>331</v>
      </c>
      <c r="E161" s="119" t="s">
        <v>802</v>
      </c>
      <c r="F161" s="343" t="s">
        <v>353</v>
      </c>
      <c r="G161" s="116" t="s">
        <v>854</v>
      </c>
      <c r="H161" s="347" t="s">
        <v>41</v>
      </c>
      <c r="I161" s="114">
        <v>39</v>
      </c>
      <c r="J161" s="276" t="s">
        <v>446</v>
      </c>
      <c r="K161" s="350" t="s">
        <v>76</v>
      </c>
      <c r="L161" s="338"/>
      <c r="M161" s="338"/>
      <c r="N161" s="106" t="s">
        <v>680</v>
      </c>
      <c r="O161" s="106" t="s">
        <v>687</v>
      </c>
      <c r="P161" s="106" t="s">
        <v>688</v>
      </c>
      <c r="Q161" s="138"/>
      <c r="R161" s="307" t="s">
        <v>1126</v>
      </c>
      <c r="S161" s="308" t="s">
        <v>1544</v>
      </c>
      <c r="T161" s="291" t="s">
        <v>680</v>
      </c>
      <c r="U161" s="296" t="s">
        <v>426</v>
      </c>
      <c r="V161" s="16"/>
      <c r="W161" s="15"/>
      <c r="X161" s="115" t="str">
        <f t="shared" si="16"/>
        <v>▼選択</v>
      </c>
      <c r="Y161" s="108" t="s">
        <v>680</v>
      </c>
      <c r="Z161" s="108" t="s">
        <v>681</v>
      </c>
      <c r="AA161" s="71" t="s">
        <v>690</v>
      </c>
      <c r="AB161" s="71" t="s">
        <v>691</v>
      </c>
      <c r="AC161" s="108" t="s">
        <v>682</v>
      </c>
      <c r="AD161" s="139"/>
      <c r="AE161" s="248" t="s">
        <v>680</v>
      </c>
      <c r="AF161" s="74"/>
      <c r="AG161" s="90"/>
      <c r="AH161" s="74"/>
      <c r="AI161" s="74"/>
      <c r="AJ161" s="74"/>
      <c r="AK161" s="315"/>
      <c r="AL161" s="316"/>
      <c r="AM161" s="74"/>
      <c r="AO161" s="264" t="s">
        <v>1730</v>
      </c>
      <c r="BA161" s="75">
        <f t="shared" si="11"/>
        <v>144</v>
      </c>
      <c r="BB161" s="75">
        <f t="shared" si="12"/>
        <v>3</v>
      </c>
      <c r="BC161" s="245" t="str">
        <f t="shared" si="13"/>
        <v>ＨＨＨ</v>
      </c>
      <c r="BD161" s="19"/>
    </row>
    <row r="162" spans="1:56" ht="55.5" x14ac:dyDescent="0.4">
      <c r="A162" s="76" t="s">
        <v>762</v>
      </c>
      <c r="B162" s="390"/>
      <c r="C162" s="76" t="s">
        <v>783</v>
      </c>
      <c r="D162" s="391"/>
      <c r="E162" s="76" t="s">
        <v>801</v>
      </c>
      <c r="F162" s="365"/>
      <c r="G162" s="117" t="s">
        <v>854</v>
      </c>
      <c r="H162" s="349"/>
      <c r="I162" s="160" t="s">
        <v>720</v>
      </c>
      <c r="J162" s="276"/>
      <c r="K162" s="355" t="s">
        <v>702</v>
      </c>
      <c r="L162" s="356"/>
      <c r="M162" s="357"/>
      <c r="N162" s="106" t="s">
        <v>680</v>
      </c>
      <c r="O162" s="106" t="s">
        <v>687</v>
      </c>
      <c r="P162" s="106" t="s">
        <v>688</v>
      </c>
      <c r="Q162" s="106"/>
      <c r="R162" s="307" t="s">
        <v>1127</v>
      </c>
      <c r="S162" s="308" t="s">
        <v>1545</v>
      </c>
      <c r="T162" s="291" t="s">
        <v>680</v>
      </c>
      <c r="U162" s="294" t="s">
        <v>689</v>
      </c>
      <c r="V162" s="16"/>
      <c r="W162" s="15"/>
      <c r="X162" s="6"/>
      <c r="Y162" s="6" t="s">
        <v>680</v>
      </c>
      <c r="Z162" s="6" t="s">
        <v>681</v>
      </c>
      <c r="AA162" s="71" t="s">
        <v>690</v>
      </c>
      <c r="AB162" s="71" t="s">
        <v>691</v>
      </c>
      <c r="AC162" s="6" t="s">
        <v>682</v>
      </c>
      <c r="AD162" s="6"/>
      <c r="AE162" s="248" t="s">
        <v>680</v>
      </c>
      <c r="AF162" s="74"/>
      <c r="AG162" s="90"/>
      <c r="AH162" s="74"/>
      <c r="AI162" s="74"/>
      <c r="AJ162" s="74"/>
      <c r="AK162" s="315"/>
      <c r="AL162" s="316"/>
      <c r="AM162" s="74"/>
      <c r="AO162" s="265"/>
      <c r="BA162" s="75">
        <f t="shared" si="11"/>
        <v>194</v>
      </c>
      <c r="BB162" s="75">
        <f t="shared" si="12"/>
        <v>4</v>
      </c>
      <c r="BC162" s="245" t="str">
        <f t="shared" si="13"/>
        <v>ＨＨＨＨ</v>
      </c>
      <c r="BD162" s="19"/>
    </row>
    <row r="163" spans="1:56" ht="94.5" x14ac:dyDescent="0.4">
      <c r="A163" s="119" t="s">
        <v>761</v>
      </c>
      <c r="B163" s="156" t="s">
        <v>329</v>
      </c>
      <c r="C163" s="119" t="s">
        <v>770</v>
      </c>
      <c r="D163" s="343" t="s">
        <v>331</v>
      </c>
      <c r="E163" s="119" t="s">
        <v>803</v>
      </c>
      <c r="F163" s="343" t="s">
        <v>354</v>
      </c>
      <c r="G163" s="63" t="s">
        <v>852</v>
      </c>
      <c r="H163" s="352" t="s">
        <v>2</v>
      </c>
      <c r="I163" s="114">
        <v>40</v>
      </c>
      <c r="J163" s="276" t="s">
        <v>446</v>
      </c>
      <c r="K163" s="350" t="s">
        <v>229</v>
      </c>
      <c r="L163" s="338"/>
      <c r="M163" s="338"/>
      <c r="N163" s="106" t="s">
        <v>680</v>
      </c>
      <c r="O163" s="106" t="s">
        <v>687</v>
      </c>
      <c r="P163" s="106" t="s">
        <v>688</v>
      </c>
      <c r="Q163" s="106"/>
      <c r="R163" s="307" t="s">
        <v>1128</v>
      </c>
      <c r="S163" s="308" t="s">
        <v>1129</v>
      </c>
      <c r="T163" s="291" t="s">
        <v>680</v>
      </c>
      <c r="U163" s="296" t="s">
        <v>395</v>
      </c>
      <c r="V163" s="16"/>
      <c r="W163" s="15"/>
      <c r="X163" s="107" t="str">
        <f>AE163</f>
        <v>▼選択</v>
      </c>
      <c r="Y163" s="108" t="s">
        <v>680</v>
      </c>
      <c r="Z163" s="108" t="s">
        <v>681</v>
      </c>
      <c r="AA163" s="71" t="s">
        <v>690</v>
      </c>
      <c r="AB163" s="71" t="s">
        <v>691</v>
      </c>
      <c r="AC163" s="108" t="s">
        <v>682</v>
      </c>
      <c r="AD163" s="108"/>
      <c r="AE163" s="248" t="s">
        <v>680</v>
      </c>
      <c r="AF163" s="74"/>
      <c r="AG163" s="90"/>
      <c r="AH163" s="74"/>
      <c r="AI163" s="74"/>
      <c r="AJ163" s="74"/>
      <c r="AK163" s="315"/>
      <c r="AL163" s="316"/>
      <c r="AM163" s="74"/>
      <c r="AO163" s="264" t="s">
        <v>1731</v>
      </c>
      <c r="BA163" s="75">
        <f t="shared" si="11"/>
        <v>104</v>
      </c>
      <c r="BB163" s="75">
        <f t="shared" si="12"/>
        <v>3</v>
      </c>
      <c r="BC163" s="245" t="str">
        <f t="shared" si="13"/>
        <v>ＨＨＨ</v>
      </c>
      <c r="BD163" s="19"/>
    </row>
    <row r="164" spans="1:56" ht="28.5" x14ac:dyDescent="0.4">
      <c r="A164" s="121" t="s">
        <v>762</v>
      </c>
      <c r="B164" s="161"/>
      <c r="C164" s="121" t="s">
        <v>783</v>
      </c>
      <c r="D164" s="391"/>
      <c r="E164" s="121" t="s">
        <v>840</v>
      </c>
      <c r="F164" s="391"/>
      <c r="G164" s="77" t="s">
        <v>852</v>
      </c>
      <c r="H164" s="353"/>
      <c r="I164" s="142">
        <v>41</v>
      </c>
      <c r="J164" s="276" t="s">
        <v>446</v>
      </c>
      <c r="K164" s="360" t="s">
        <v>77</v>
      </c>
      <c r="L164" s="361"/>
      <c r="M164" s="361"/>
      <c r="N164" s="100" t="s">
        <v>680</v>
      </c>
      <c r="O164" s="100" t="s">
        <v>683</v>
      </c>
      <c r="P164" s="100" t="s">
        <v>684</v>
      </c>
      <c r="Q164" s="100"/>
      <c r="R164" s="307" t="s">
        <v>1130</v>
      </c>
      <c r="S164" s="308" t="s">
        <v>1131</v>
      </c>
      <c r="T164" s="291" t="s">
        <v>680</v>
      </c>
      <c r="U164" s="294" t="s">
        <v>689</v>
      </c>
      <c r="V164" s="69"/>
      <c r="W164" s="69"/>
      <c r="X164" s="84"/>
      <c r="Y164" s="84"/>
      <c r="Z164" s="84"/>
      <c r="AA164" s="84"/>
      <c r="AB164" s="83"/>
      <c r="AC164" s="84"/>
      <c r="AD164" s="84"/>
      <c r="AE164" s="247"/>
      <c r="AF164" s="69"/>
      <c r="AG164" s="72"/>
      <c r="AH164" s="69"/>
      <c r="AI164" s="69"/>
      <c r="AJ164" s="69"/>
      <c r="AK164" s="317"/>
      <c r="AL164" s="318"/>
      <c r="AM164" s="69"/>
      <c r="AO164" s="263"/>
      <c r="BA164" s="75">
        <f t="shared" si="11"/>
        <v>42</v>
      </c>
      <c r="BB164" s="75">
        <f t="shared" si="12"/>
        <v>2</v>
      </c>
      <c r="BC164" s="245" t="str">
        <f t="shared" si="13"/>
        <v>ＨＨ</v>
      </c>
      <c r="BD164" s="19"/>
    </row>
    <row r="165" spans="1:56" ht="71.25" x14ac:dyDescent="0.4">
      <c r="A165" s="121" t="s">
        <v>762</v>
      </c>
      <c r="B165" s="161"/>
      <c r="C165" s="121" t="s">
        <v>783</v>
      </c>
      <c r="D165" s="391"/>
      <c r="E165" s="121" t="s">
        <v>840</v>
      </c>
      <c r="F165" s="391"/>
      <c r="G165" s="77" t="s">
        <v>852</v>
      </c>
      <c r="H165" s="353"/>
      <c r="I165" s="147">
        <v>41</v>
      </c>
      <c r="J165" s="280" t="s">
        <v>446</v>
      </c>
      <c r="K165" s="102"/>
      <c r="L165" s="362" t="s">
        <v>257</v>
      </c>
      <c r="M165" s="363"/>
      <c r="N165" s="120"/>
      <c r="O165" s="120"/>
      <c r="P165" s="120"/>
      <c r="Q165" s="120"/>
      <c r="R165" s="305"/>
      <c r="S165" s="306"/>
      <c r="T165" s="290" t="s">
        <v>689</v>
      </c>
      <c r="U165" s="294" t="s">
        <v>1600</v>
      </c>
      <c r="V165" s="69"/>
      <c r="W165" s="69"/>
      <c r="X165" s="70" t="str">
        <f>AE165</f>
        <v>▼選択</v>
      </c>
      <c r="Y165" s="135" t="s">
        <v>680</v>
      </c>
      <c r="Z165" s="135" t="s">
        <v>681</v>
      </c>
      <c r="AA165" s="71" t="s">
        <v>690</v>
      </c>
      <c r="AB165" s="71" t="s">
        <v>691</v>
      </c>
      <c r="AC165" s="135" t="s">
        <v>682</v>
      </c>
      <c r="AD165" s="135" t="s">
        <v>909</v>
      </c>
      <c r="AE165" s="246" t="s">
        <v>680</v>
      </c>
      <c r="AF165" s="69"/>
      <c r="AG165" s="72"/>
      <c r="AH165" s="69"/>
      <c r="AI165" s="69"/>
      <c r="AJ165" s="69"/>
      <c r="AK165" s="315"/>
      <c r="AL165" s="316"/>
      <c r="AM165" s="74"/>
      <c r="AO165" s="263"/>
      <c r="BA165" s="75">
        <f t="shared" si="11"/>
        <v>115</v>
      </c>
      <c r="BB165" s="75">
        <f t="shared" si="12"/>
        <v>3</v>
      </c>
      <c r="BC165" s="245" t="str">
        <f t="shared" si="13"/>
        <v>ＨＨＨ</v>
      </c>
      <c r="BD165" s="19"/>
    </row>
    <row r="166" spans="1:56" ht="78.75" x14ac:dyDescent="0.4">
      <c r="A166" s="121" t="s">
        <v>762</v>
      </c>
      <c r="B166" s="161"/>
      <c r="C166" s="121" t="s">
        <v>783</v>
      </c>
      <c r="D166" s="391"/>
      <c r="E166" s="121" t="s">
        <v>840</v>
      </c>
      <c r="F166" s="391"/>
      <c r="G166" s="77" t="s">
        <v>852</v>
      </c>
      <c r="H166" s="353"/>
      <c r="I166" s="78">
        <v>41</v>
      </c>
      <c r="J166" s="277" t="s">
        <v>547</v>
      </c>
      <c r="K166" s="162"/>
      <c r="L166" s="163"/>
      <c r="M166" s="106" t="s">
        <v>78</v>
      </c>
      <c r="N166" s="134" t="s">
        <v>680</v>
      </c>
      <c r="O166" s="134" t="s">
        <v>687</v>
      </c>
      <c r="P166" s="134" t="s">
        <v>688</v>
      </c>
      <c r="Q166" s="134"/>
      <c r="R166" s="307" t="s">
        <v>1130</v>
      </c>
      <c r="S166" s="308" t="s">
        <v>1132</v>
      </c>
      <c r="T166" s="291" t="s">
        <v>680</v>
      </c>
      <c r="U166" s="296" t="s">
        <v>395</v>
      </c>
      <c r="V166" s="16"/>
      <c r="W166" s="15"/>
      <c r="X166" s="89"/>
      <c r="Y166" s="135" t="s">
        <v>680</v>
      </c>
      <c r="Z166" s="135" t="s">
        <v>681</v>
      </c>
      <c r="AA166" s="71" t="s">
        <v>690</v>
      </c>
      <c r="AB166" s="71" t="s">
        <v>691</v>
      </c>
      <c r="AC166" s="135" t="s">
        <v>682</v>
      </c>
      <c r="AD166" s="135"/>
      <c r="AE166" s="248" t="s">
        <v>680</v>
      </c>
      <c r="AF166" s="74"/>
      <c r="AG166" s="90"/>
      <c r="AH166" s="74"/>
      <c r="AI166" s="74"/>
      <c r="AJ166" s="74"/>
      <c r="AK166" s="315"/>
      <c r="AL166" s="316"/>
      <c r="AM166" s="74"/>
      <c r="AO166" s="264" t="s">
        <v>1732</v>
      </c>
      <c r="BA166" s="75">
        <f t="shared" si="11"/>
        <v>106</v>
      </c>
      <c r="BB166" s="75">
        <f t="shared" si="12"/>
        <v>3</v>
      </c>
      <c r="BC166" s="245" t="str">
        <f t="shared" si="13"/>
        <v>ＨＨＨ</v>
      </c>
      <c r="BD166" s="19"/>
    </row>
    <row r="167" spans="1:56" ht="94.5" x14ac:dyDescent="0.4">
      <c r="A167" s="121" t="s">
        <v>762</v>
      </c>
      <c r="B167" s="161"/>
      <c r="C167" s="121" t="s">
        <v>783</v>
      </c>
      <c r="D167" s="391"/>
      <c r="E167" s="76" t="s">
        <v>840</v>
      </c>
      <c r="F167" s="391"/>
      <c r="G167" s="77" t="s">
        <v>852</v>
      </c>
      <c r="H167" s="353"/>
      <c r="I167" s="78">
        <v>41</v>
      </c>
      <c r="J167" s="277" t="s">
        <v>548</v>
      </c>
      <c r="K167" s="164"/>
      <c r="L167" s="165"/>
      <c r="M167" s="106" t="s">
        <v>79</v>
      </c>
      <c r="N167" s="134" t="s">
        <v>680</v>
      </c>
      <c r="O167" s="134" t="s">
        <v>687</v>
      </c>
      <c r="P167" s="134" t="s">
        <v>688</v>
      </c>
      <c r="Q167" s="134"/>
      <c r="R167" s="307" t="s">
        <v>1130</v>
      </c>
      <c r="S167" s="308" t="s">
        <v>1133</v>
      </c>
      <c r="T167" s="291" t="s">
        <v>680</v>
      </c>
      <c r="U167" s="296" t="s">
        <v>395</v>
      </c>
      <c r="V167" s="16"/>
      <c r="W167" s="15"/>
      <c r="X167" s="89"/>
      <c r="Y167" s="135" t="s">
        <v>680</v>
      </c>
      <c r="Z167" s="135" t="s">
        <v>681</v>
      </c>
      <c r="AA167" s="71" t="s">
        <v>690</v>
      </c>
      <c r="AB167" s="71" t="s">
        <v>691</v>
      </c>
      <c r="AC167" s="135" t="s">
        <v>682</v>
      </c>
      <c r="AD167" s="135"/>
      <c r="AE167" s="248" t="s">
        <v>680</v>
      </c>
      <c r="AF167" s="74"/>
      <c r="AG167" s="90"/>
      <c r="AH167" s="74"/>
      <c r="AI167" s="74"/>
      <c r="AJ167" s="74"/>
      <c r="AK167" s="315"/>
      <c r="AL167" s="316"/>
      <c r="AM167" s="74"/>
      <c r="AO167" s="264" t="s">
        <v>1733</v>
      </c>
      <c r="BA167" s="75">
        <f t="shared" si="11"/>
        <v>96</v>
      </c>
      <c r="BB167" s="75">
        <f t="shared" si="12"/>
        <v>3</v>
      </c>
      <c r="BC167" s="245" t="str">
        <f t="shared" si="13"/>
        <v>ＨＨＨ</v>
      </c>
      <c r="BD167" s="19"/>
    </row>
    <row r="168" spans="1:56" ht="42.75" x14ac:dyDescent="0.4">
      <c r="A168" s="121" t="s">
        <v>762</v>
      </c>
      <c r="B168" s="161"/>
      <c r="C168" s="121" t="s">
        <v>783</v>
      </c>
      <c r="D168" s="391"/>
      <c r="E168" s="76" t="s">
        <v>840</v>
      </c>
      <c r="F168" s="391"/>
      <c r="G168" s="77" t="s">
        <v>852</v>
      </c>
      <c r="H168" s="353"/>
      <c r="I168" s="166">
        <v>42</v>
      </c>
      <c r="J168" s="279" t="s">
        <v>446</v>
      </c>
      <c r="K168" s="167"/>
      <c r="L168" s="362" t="s">
        <v>80</v>
      </c>
      <c r="M168" s="363"/>
      <c r="N168" s="100" t="s">
        <v>680</v>
      </c>
      <c r="O168" s="100" t="s">
        <v>687</v>
      </c>
      <c r="P168" s="100" t="s">
        <v>688</v>
      </c>
      <c r="Q168" s="100"/>
      <c r="R168" s="307" t="s">
        <v>1134</v>
      </c>
      <c r="S168" s="308" t="s">
        <v>1135</v>
      </c>
      <c r="T168" s="291" t="s">
        <v>680</v>
      </c>
      <c r="U168" s="296" t="s">
        <v>427</v>
      </c>
      <c r="V168" s="16"/>
      <c r="W168" s="15"/>
      <c r="X168" s="107" t="str">
        <f>AE168</f>
        <v>▼選択</v>
      </c>
      <c r="Y168" s="6" t="s">
        <v>680</v>
      </c>
      <c r="Z168" s="6" t="s">
        <v>681</v>
      </c>
      <c r="AA168" s="71" t="s">
        <v>690</v>
      </c>
      <c r="AB168" s="71" t="s">
        <v>691</v>
      </c>
      <c r="AC168" s="6" t="s">
        <v>682</v>
      </c>
      <c r="AD168" s="6" t="s">
        <v>909</v>
      </c>
      <c r="AE168" s="248" t="s">
        <v>680</v>
      </c>
      <c r="AF168" s="74"/>
      <c r="AG168" s="90"/>
      <c r="AH168" s="74"/>
      <c r="AI168" s="74"/>
      <c r="AJ168" s="74"/>
      <c r="AK168" s="315"/>
      <c r="AL168" s="316"/>
      <c r="AM168" s="74"/>
      <c r="AO168" s="264" t="s">
        <v>1734</v>
      </c>
      <c r="BA168" s="75">
        <f t="shared" si="11"/>
        <v>112</v>
      </c>
      <c r="BB168" s="75">
        <f t="shared" si="12"/>
        <v>3</v>
      </c>
      <c r="BC168" s="245" t="str">
        <f t="shared" si="13"/>
        <v>ＨＨＨ</v>
      </c>
      <c r="BD168" s="19"/>
    </row>
    <row r="169" spans="1:56" ht="28.5" x14ac:dyDescent="0.4">
      <c r="A169" s="121" t="s">
        <v>762</v>
      </c>
      <c r="B169" s="161"/>
      <c r="C169" s="121" t="s">
        <v>783</v>
      </c>
      <c r="D169" s="391"/>
      <c r="E169" s="76" t="s">
        <v>840</v>
      </c>
      <c r="F169" s="391"/>
      <c r="G169" s="77" t="s">
        <v>852</v>
      </c>
      <c r="H169" s="353"/>
      <c r="I169" s="142">
        <v>43</v>
      </c>
      <c r="J169" s="276" t="s">
        <v>446</v>
      </c>
      <c r="K169" s="360" t="s">
        <v>81</v>
      </c>
      <c r="L169" s="361"/>
      <c r="M169" s="361"/>
      <c r="N169" s="100" t="s">
        <v>680</v>
      </c>
      <c r="O169" s="100" t="s">
        <v>683</v>
      </c>
      <c r="P169" s="100" t="s">
        <v>684</v>
      </c>
      <c r="Q169" s="100"/>
      <c r="R169" s="307" t="s">
        <v>1136</v>
      </c>
      <c r="S169" s="308" t="s">
        <v>1137</v>
      </c>
      <c r="T169" s="291" t="s">
        <v>680</v>
      </c>
      <c r="U169" s="294" t="s">
        <v>689</v>
      </c>
      <c r="V169" s="69"/>
      <c r="W169" s="69"/>
      <c r="X169" s="84"/>
      <c r="Y169" s="84"/>
      <c r="Z169" s="84"/>
      <c r="AA169" s="84"/>
      <c r="AB169" s="83"/>
      <c r="AC169" s="84"/>
      <c r="AD169" s="84"/>
      <c r="AE169" s="247"/>
      <c r="AF169" s="69"/>
      <c r="AG169" s="72"/>
      <c r="AH169" s="69"/>
      <c r="AI169" s="69"/>
      <c r="AJ169" s="69"/>
      <c r="AK169" s="317"/>
      <c r="AL169" s="318"/>
      <c r="AM169" s="69"/>
      <c r="AO169" s="263"/>
      <c r="BA169" s="75">
        <f t="shared" si="11"/>
        <v>44</v>
      </c>
      <c r="BB169" s="75">
        <f t="shared" si="12"/>
        <v>2</v>
      </c>
      <c r="BC169" s="245" t="str">
        <f t="shared" si="13"/>
        <v>ＨＨ</v>
      </c>
      <c r="BD169" s="19"/>
    </row>
    <row r="170" spans="1:56" ht="110.25" x14ac:dyDescent="0.4">
      <c r="A170" s="121" t="s">
        <v>762</v>
      </c>
      <c r="B170" s="161"/>
      <c r="C170" s="121" t="s">
        <v>783</v>
      </c>
      <c r="D170" s="391"/>
      <c r="E170" s="76" t="s">
        <v>840</v>
      </c>
      <c r="F170" s="391"/>
      <c r="G170" s="77" t="s">
        <v>852</v>
      </c>
      <c r="H170" s="353"/>
      <c r="I170" s="144">
        <v>43</v>
      </c>
      <c r="J170" s="280" t="s">
        <v>446</v>
      </c>
      <c r="K170" s="168"/>
      <c r="L170" s="388" t="s">
        <v>313</v>
      </c>
      <c r="M170" s="389"/>
      <c r="N170" s="6" t="s">
        <v>680</v>
      </c>
      <c r="O170" s="6" t="s">
        <v>687</v>
      </c>
      <c r="P170" s="6" t="s">
        <v>688</v>
      </c>
      <c r="Q170" s="6"/>
      <c r="R170" s="307" t="s">
        <v>1136</v>
      </c>
      <c r="S170" s="308" t="s">
        <v>1138</v>
      </c>
      <c r="T170" s="291" t="s">
        <v>680</v>
      </c>
      <c r="U170" s="296" t="s">
        <v>395</v>
      </c>
      <c r="V170" s="16"/>
      <c r="W170" s="15"/>
      <c r="X170" s="107" t="str">
        <f>AE170</f>
        <v>▼選択</v>
      </c>
      <c r="Y170" s="6" t="s">
        <v>680</v>
      </c>
      <c r="Z170" s="6" t="s">
        <v>681</v>
      </c>
      <c r="AA170" s="71" t="s">
        <v>690</v>
      </c>
      <c r="AB170" s="71" t="s">
        <v>691</v>
      </c>
      <c r="AC170" s="6" t="s">
        <v>682</v>
      </c>
      <c r="AD170" s="6" t="s">
        <v>909</v>
      </c>
      <c r="AE170" s="248" t="s">
        <v>680</v>
      </c>
      <c r="AF170" s="74"/>
      <c r="AG170" s="90"/>
      <c r="AH170" s="74"/>
      <c r="AI170" s="74"/>
      <c r="AJ170" s="74"/>
      <c r="AK170" s="315"/>
      <c r="AL170" s="316"/>
      <c r="AM170" s="74"/>
      <c r="AO170" s="264" t="s">
        <v>1735</v>
      </c>
      <c r="BA170" s="75">
        <f t="shared" si="11"/>
        <v>96</v>
      </c>
      <c r="BB170" s="75">
        <f t="shared" si="12"/>
        <v>3</v>
      </c>
      <c r="BC170" s="245" t="str">
        <f t="shared" si="13"/>
        <v>ＨＨＨ</v>
      </c>
      <c r="BD170" s="19"/>
    </row>
    <row r="171" spans="1:56" ht="28.5" x14ac:dyDescent="0.4">
      <c r="A171" s="121" t="s">
        <v>762</v>
      </c>
      <c r="B171" s="161"/>
      <c r="C171" s="121" t="s">
        <v>783</v>
      </c>
      <c r="D171" s="391"/>
      <c r="E171" s="76" t="s">
        <v>840</v>
      </c>
      <c r="F171" s="391"/>
      <c r="G171" s="77" t="s">
        <v>852</v>
      </c>
      <c r="H171" s="353"/>
      <c r="I171" s="142">
        <v>44</v>
      </c>
      <c r="J171" s="276" t="s">
        <v>446</v>
      </c>
      <c r="K171" s="360" t="s">
        <v>82</v>
      </c>
      <c r="L171" s="361"/>
      <c r="M171" s="361"/>
      <c r="N171" s="100" t="s">
        <v>680</v>
      </c>
      <c r="O171" s="100" t="s">
        <v>683</v>
      </c>
      <c r="P171" s="100" t="s">
        <v>684</v>
      </c>
      <c r="Q171" s="100"/>
      <c r="R171" s="307" t="s">
        <v>1139</v>
      </c>
      <c r="S171" s="308" t="s">
        <v>1140</v>
      </c>
      <c r="T171" s="291" t="s">
        <v>680</v>
      </c>
      <c r="U171" s="294" t="s">
        <v>689</v>
      </c>
      <c r="V171" s="69"/>
      <c r="W171" s="69"/>
      <c r="X171" s="84"/>
      <c r="Y171" s="84"/>
      <c r="Z171" s="84"/>
      <c r="AA171" s="84"/>
      <c r="AB171" s="83"/>
      <c r="AC171" s="84"/>
      <c r="AD171" s="84"/>
      <c r="AE171" s="247"/>
      <c r="AF171" s="69"/>
      <c r="AG171" s="72"/>
      <c r="AH171" s="69"/>
      <c r="AI171" s="69"/>
      <c r="AJ171" s="69"/>
      <c r="AK171" s="317"/>
      <c r="AL171" s="318"/>
      <c r="AM171" s="69"/>
      <c r="AO171" s="263"/>
      <c r="BA171" s="75">
        <f t="shared" si="11"/>
        <v>44</v>
      </c>
      <c r="BB171" s="75">
        <f t="shared" si="12"/>
        <v>2</v>
      </c>
      <c r="BC171" s="245" t="str">
        <f t="shared" si="13"/>
        <v>ＨＨ</v>
      </c>
      <c r="BD171" s="19"/>
    </row>
    <row r="172" spans="1:56" ht="42" x14ac:dyDescent="0.4">
      <c r="A172" s="121" t="s">
        <v>762</v>
      </c>
      <c r="B172" s="161"/>
      <c r="C172" s="121" t="s">
        <v>783</v>
      </c>
      <c r="D172" s="391"/>
      <c r="E172" s="76" t="s">
        <v>840</v>
      </c>
      <c r="F172" s="391"/>
      <c r="G172" s="77" t="s">
        <v>852</v>
      </c>
      <c r="H172" s="353"/>
      <c r="I172" s="147">
        <v>44</v>
      </c>
      <c r="J172" s="281" t="s">
        <v>446</v>
      </c>
      <c r="K172" s="102"/>
      <c r="L172" s="362" t="s">
        <v>258</v>
      </c>
      <c r="M172" s="363"/>
      <c r="N172" s="120"/>
      <c r="O172" s="120"/>
      <c r="P172" s="120"/>
      <c r="Q172" s="120"/>
      <c r="R172" s="305"/>
      <c r="S172" s="306"/>
      <c r="T172" s="290" t="s">
        <v>689</v>
      </c>
      <c r="U172" s="294" t="s">
        <v>689</v>
      </c>
      <c r="V172" s="69"/>
      <c r="W172" s="69"/>
      <c r="X172" s="107" t="str">
        <f>AE172</f>
        <v>▼選択</v>
      </c>
      <c r="Y172" s="6" t="s">
        <v>680</v>
      </c>
      <c r="Z172" s="6" t="s">
        <v>681</v>
      </c>
      <c r="AA172" s="71" t="s">
        <v>690</v>
      </c>
      <c r="AB172" s="71" t="s">
        <v>691</v>
      </c>
      <c r="AC172" s="6" t="s">
        <v>682</v>
      </c>
      <c r="AD172" s="6" t="s">
        <v>909</v>
      </c>
      <c r="AE172" s="246" t="s">
        <v>680</v>
      </c>
      <c r="AF172" s="69"/>
      <c r="AG172" s="72"/>
      <c r="AH172" s="69"/>
      <c r="AI172" s="69"/>
      <c r="AJ172" s="69"/>
      <c r="AK172" s="315"/>
      <c r="AL172" s="316"/>
      <c r="AM172" s="74"/>
      <c r="AO172" s="263"/>
      <c r="BA172" s="75">
        <f t="shared" si="11"/>
        <v>103</v>
      </c>
      <c r="BB172" s="75">
        <f t="shared" si="12"/>
        <v>3</v>
      </c>
      <c r="BC172" s="245" t="str">
        <f t="shared" si="13"/>
        <v>ＨＨＨ</v>
      </c>
      <c r="BD172" s="19"/>
    </row>
    <row r="173" spans="1:56" ht="78.75" x14ac:dyDescent="0.4">
      <c r="A173" s="121" t="s">
        <v>762</v>
      </c>
      <c r="B173" s="161"/>
      <c r="C173" s="121" t="s">
        <v>783</v>
      </c>
      <c r="D173" s="391"/>
      <c r="E173" s="76" t="s">
        <v>840</v>
      </c>
      <c r="F173" s="391"/>
      <c r="G173" s="77" t="s">
        <v>852</v>
      </c>
      <c r="H173" s="353"/>
      <c r="I173" s="78">
        <v>44</v>
      </c>
      <c r="J173" s="277" t="s">
        <v>549</v>
      </c>
      <c r="K173" s="148"/>
      <c r="L173" s="80"/>
      <c r="M173" s="106" t="s">
        <v>1581</v>
      </c>
      <c r="N173" s="6" t="s">
        <v>680</v>
      </c>
      <c r="O173" s="6" t="s">
        <v>687</v>
      </c>
      <c r="P173" s="6" t="s">
        <v>688</v>
      </c>
      <c r="Q173" s="6"/>
      <c r="R173" s="307" t="s">
        <v>1139</v>
      </c>
      <c r="S173" s="308" t="s">
        <v>1141</v>
      </c>
      <c r="T173" s="291" t="s">
        <v>680</v>
      </c>
      <c r="U173" s="298" t="s">
        <v>395</v>
      </c>
      <c r="V173" s="16"/>
      <c r="W173" s="15"/>
      <c r="X173" s="6"/>
      <c r="Y173" s="6" t="s">
        <v>680</v>
      </c>
      <c r="Z173" s="6" t="s">
        <v>681</v>
      </c>
      <c r="AA173" s="71" t="s">
        <v>690</v>
      </c>
      <c r="AB173" s="71" t="s">
        <v>691</v>
      </c>
      <c r="AC173" s="6" t="s">
        <v>682</v>
      </c>
      <c r="AD173" s="6"/>
      <c r="AE173" s="248" t="s">
        <v>680</v>
      </c>
      <c r="AF173" s="74"/>
      <c r="AG173" s="90"/>
      <c r="AH173" s="74"/>
      <c r="AI173" s="74"/>
      <c r="AJ173" s="74"/>
      <c r="AK173" s="315"/>
      <c r="AL173" s="316"/>
      <c r="AM173" s="74"/>
      <c r="AO173" s="264" t="s">
        <v>1736</v>
      </c>
      <c r="BA173" s="75">
        <f t="shared" si="11"/>
        <v>46</v>
      </c>
      <c r="BB173" s="75">
        <f t="shared" si="12"/>
        <v>2</v>
      </c>
      <c r="BC173" s="245" t="str">
        <f t="shared" si="13"/>
        <v>ＨＨ</v>
      </c>
      <c r="BD173" s="19"/>
    </row>
    <row r="174" spans="1:56" ht="94.5" x14ac:dyDescent="0.4">
      <c r="A174" s="121" t="s">
        <v>762</v>
      </c>
      <c r="B174" s="161"/>
      <c r="C174" s="121" t="s">
        <v>783</v>
      </c>
      <c r="D174" s="391"/>
      <c r="E174" s="76" t="s">
        <v>840</v>
      </c>
      <c r="F174" s="391"/>
      <c r="G174" s="77" t="s">
        <v>852</v>
      </c>
      <c r="H174" s="353"/>
      <c r="I174" s="78">
        <v>44</v>
      </c>
      <c r="J174" s="277" t="s">
        <v>550</v>
      </c>
      <c r="K174" s="170"/>
      <c r="L174" s="123"/>
      <c r="M174" s="106" t="s">
        <v>1582</v>
      </c>
      <c r="N174" s="6" t="s">
        <v>680</v>
      </c>
      <c r="O174" s="6" t="s">
        <v>687</v>
      </c>
      <c r="P174" s="6" t="s">
        <v>688</v>
      </c>
      <c r="Q174" s="6"/>
      <c r="R174" s="307" t="s">
        <v>1139</v>
      </c>
      <c r="S174" s="308" t="s">
        <v>1142</v>
      </c>
      <c r="T174" s="291" t="s">
        <v>680</v>
      </c>
      <c r="U174" s="298" t="s">
        <v>395</v>
      </c>
      <c r="V174" s="16"/>
      <c r="W174" s="15"/>
      <c r="X174" s="6"/>
      <c r="Y174" s="6" t="s">
        <v>680</v>
      </c>
      <c r="Z174" s="6" t="s">
        <v>681</v>
      </c>
      <c r="AA174" s="71" t="s">
        <v>690</v>
      </c>
      <c r="AB174" s="71" t="s">
        <v>691</v>
      </c>
      <c r="AC174" s="6" t="s">
        <v>682</v>
      </c>
      <c r="AD174" s="6"/>
      <c r="AE174" s="248" t="s">
        <v>680</v>
      </c>
      <c r="AF174" s="74"/>
      <c r="AG174" s="90"/>
      <c r="AH174" s="74"/>
      <c r="AI174" s="74"/>
      <c r="AJ174" s="74"/>
      <c r="AK174" s="315"/>
      <c r="AL174" s="316"/>
      <c r="AM174" s="74"/>
      <c r="AO174" s="264" t="s">
        <v>1737</v>
      </c>
      <c r="BA174" s="75">
        <f t="shared" si="11"/>
        <v>50</v>
      </c>
      <c r="BB174" s="75">
        <f t="shared" si="12"/>
        <v>2</v>
      </c>
      <c r="BC174" s="245" t="str">
        <f t="shared" si="13"/>
        <v>ＨＨ</v>
      </c>
      <c r="BD174" s="19"/>
    </row>
    <row r="175" spans="1:56" ht="94.5" x14ac:dyDescent="0.4">
      <c r="A175" s="121" t="s">
        <v>762</v>
      </c>
      <c r="B175" s="161"/>
      <c r="C175" s="121" t="s">
        <v>783</v>
      </c>
      <c r="D175" s="391"/>
      <c r="E175" s="76" t="s">
        <v>840</v>
      </c>
      <c r="F175" s="391"/>
      <c r="G175" s="77" t="s">
        <v>852</v>
      </c>
      <c r="H175" s="353"/>
      <c r="I175" s="78">
        <v>44</v>
      </c>
      <c r="J175" s="277" t="s">
        <v>551</v>
      </c>
      <c r="K175" s="170"/>
      <c r="L175" s="123"/>
      <c r="M175" s="106" t="s">
        <v>1583</v>
      </c>
      <c r="N175" s="6" t="s">
        <v>680</v>
      </c>
      <c r="O175" s="6" t="s">
        <v>687</v>
      </c>
      <c r="P175" s="6" t="s">
        <v>688</v>
      </c>
      <c r="Q175" s="6"/>
      <c r="R175" s="307" t="s">
        <v>1139</v>
      </c>
      <c r="S175" s="308" t="s">
        <v>1143</v>
      </c>
      <c r="T175" s="291" t="s">
        <v>680</v>
      </c>
      <c r="U175" s="298" t="s">
        <v>395</v>
      </c>
      <c r="V175" s="16"/>
      <c r="W175" s="15"/>
      <c r="X175" s="6"/>
      <c r="Y175" s="6" t="s">
        <v>680</v>
      </c>
      <c r="Z175" s="6" t="s">
        <v>681</v>
      </c>
      <c r="AA175" s="71" t="s">
        <v>690</v>
      </c>
      <c r="AB175" s="71" t="s">
        <v>691</v>
      </c>
      <c r="AC175" s="6" t="s">
        <v>682</v>
      </c>
      <c r="AD175" s="6"/>
      <c r="AE175" s="248" t="s">
        <v>680</v>
      </c>
      <c r="AF175" s="74"/>
      <c r="AG175" s="90"/>
      <c r="AH175" s="74"/>
      <c r="AI175" s="74"/>
      <c r="AJ175" s="74"/>
      <c r="AK175" s="315"/>
      <c r="AL175" s="316"/>
      <c r="AM175" s="74"/>
      <c r="AO175" s="264" t="s">
        <v>1738</v>
      </c>
      <c r="BA175" s="75">
        <f t="shared" si="11"/>
        <v>46</v>
      </c>
      <c r="BB175" s="75">
        <f t="shared" si="12"/>
        <v>2</v>
      </c>
      <c r="BC175" s="245" t="str">
        <f t="shared" si="13"/>
        <v>ＨＨ</v>
      </c>
      <c r="BD175" s="19"/>
    </row>
    <row r="176" spans="1:56" ht="94.5" x14ac:dyDescent="0.4">
      <c r="A176" s="121" t="s">
        <v>762</v>
      </c>
      <c r="B176" s="161"/>
      <c r="C176" s="121" t="s">
        <v>783</v>
      </c>
      <c r="D176" s="391"/>
      <c r="E176" s="76" t="s">
        <v>840</v>
      </c>
      <c r="F176" s="391"/>
      <c r="G176" s="77" t="s">
        <v>852</v>
      </c>
      <c r="H176" s="353"/>
      <c r="I176" s="78">
        <v>44</v>
      </c>
      <c r="J176" s="277" t="s">
        <v>552</v>
      </c>
      <c r="K176" s="170"/>
      <c r="L176" s="123"/>
      <c r="M176" s="106" t="s">
        <v>83</v>
      </c>
      <c r="N176" s="6" t="s">
        <v>680</v>
      </c>
      <c r="O176" s="6" t="s">
        <v>687</v>
      </c>
      <c r="P176" s="6" t="s">
        <v>688</v>
      </c>
      <c r="Q176" s="6"/>
      <c r="R176" s="307" t="s">
        <v>1139</v>
      </c>
      <c r="S176" s="308" t="s">
        <v>1144</v>
      </c>
      <c r="T176" s="291" t="s">
        <v>680</v>
      </c>
      <c r="U176" s="296" t="s">
        <v>395</v>
      </c>
      <c r="V176" s="16"/>
      <c r="W176" s="15"/>
      <c r="X176" s="6"/>
      <c r="Y176" s="6" t="s">
        <v>680</v>
      </c>
      <c r="Z176" s="6" t="s">
        <v>681</v>
      </c>
      <c r="AA176" s="71" t="s">
        <v>690</v>
      </c>
      <c r="AB176" s="71" t="s">
        <v>691</v>
      </c>
      <c r="AC176" s="6" t="s">
        <v>682</v>
      </c>
      <c r="AD176" s="6"/>
      <c r="AE176" s="248" t="s">
        <v>680</v>
      </c>
      <c r="AF176" s="74"/>
      <c r="AG176" s="90"/>
      <c r="AH176" s="74"/>
      <c r="AI176" s="74"/>
      <c r="AJ176" s="74"/>
      <c r="AK176" s="315"/>
      <c r="AL176" s="316"/>
      <c r="AM176" s="74"/>
      <c r="AO176" s="264" t="s">
        <v>1739</v>
      </c>
      <c r="BA176" s="75">
        <f t="shared" si="11"/>
        <v>44</v>
      </c>
      <c r="BB176" s="75">
        <f t="shared" si="12"/>
        <v>2</v>
      </c>
      <c r="BC176" s="245" t="str">
        <f t="shared" si="13"/>
        <v>ＨＨ</v>
      </c>
      <c r="BD176" s="19"/>
    </row>
    <row r="177" spans="1:56" ht="42" x14ac:dyDescent="0.4">
      <c r="A177" s="121" t="s">
        <v>762</v>
      </c>
      <c r="B177" s="161"/>
      <c r="C177" s="121" t="s">
        <v>783</v>
      </c>
      <c r="D177" s="391"/>
      <c r="E177" s="76" t="s">
        <v>840</v>
      </c>
      <c r="F177" s="391"/>
      <c r="G177" s="77" t="s">
        <v>852</v>
      </c>
      <c r="H177" s="353"/>
      <c r="I177" s="114">
        <v>45</v>
      </c>
      <c r="J177" s="276" t="s">
        <v>446</v>
      </c>
      <c r="K177" s="350" t="s">
        <v>314</v>
      </c>
      <c r="L177" s="338"/>
      <c r="M177" s="338"/>
      <c r="N177" s="6" t="s">
        <v>680</v>
      </c>
      <c r="O177" s="6" t="s">
        <v>687</v>
      </c>
      <c r="P177" s="6" t="s">
        <v>688</v>
      </c>
      <c r="Q177" s="6"/>
      <c r="R177" s="307" t="s">
        <v>1145</v>
      </c>
      <c r="S177" s="308" t="s">
        <v>1146</v>
      </c>
      <c r="T177" s="291" t="s">
        <v>680</v>
      </c>
      <c r="U177" s="296" t="s">
        <v>428</v>
      </c>
      <c r="V177" s="16"/>
      <c r="W177" s="15"/>
      <c r="X177" s="107" t="str">
        <f t="shared" ref="X177:X179" si="17">AE177</f>
        <v>▼選択</v>
      </c>
      <c r="Y177" s="6" t="s">
        <v>680</v>
      </c>
      <c r="Z177" s="6" t="s">
        <v>681</v>
      </c>
      <c r="AA177" s="71" t="s">
        <v>690</v>
      </c>
      <c r="AB177" s="71" t="s">
        <v>691</v>
      </c>
      <c r="AC177" s="6" t="s">
        <v>682</v>
      </c>
      <c r="AD177" s="6"/>
      <c r="AE177" s="248" t="s">
        <v>680</v>
      </c>
      <c r="AF177" s="74"/>
      <c r="AG177" s="90"/>
      <c r="AH177" s="74"/>
      <c r="AI177" s="74"/>
      <c r="AJ177" s="74"/>
      <c r="AK177" s="315"/>
      <c r="AL177" s="316"/>
      <c r="AM177" s="74"/>
      <c r="AO177" s="264" t="s">
        <v>1740</v>
      </c>
      <c r="BA177" s="75">
        <f t="shared" si="11"/>
        <v>132</v>
      </c>
      <c r="BB177" s="75">
        <f t="shared" si="12"/>
        <v>3</v>
      </c>
      <c r="BC177" s="245" t="str">
        <f t="shared" si="13"/>
        <v>ＨＨＨ</v>
      </c>
      <c r="BD177" s="19"/>
    </row>
    <row r="178" spans="1:56" ht="94.5" x14ac:dyDescent="0.4">
      <c r="A178" s="121" t="s">
        <v>762</v>
      </c>
      <c r="B178" s="161"/>
      <c r="C178" s="121" t="s">
        <v>783</v>
      </c>
      <c r="D178" s="365"/>
      <c r="E178" s="76" t="s">
        <v>840</v>
      </c>
      <c r="F178" s="365"/>
      <c r="G178" s="111" t="s">
        <v>852</v>
      </c>
      <c r="H178" s="354"/>
      <c r="I178" s="114">
        <v>46</v>
      </c>
      <c r="J178" s="276" t="s">
        <v>446</v>
      </c>
      <c r="K178" s="350" t="s">
        <v>230</v>
      </c>
      <c r="L178" s="338"/>
      <c r="M178" s="338"/>
      <c r="N178" s="6" t="s">
        <v>680</v>
      </c>
      <c r="O178" s="6" t="s">
        <v>687</v>
      </c>
      <c r="P178" s="6" t="s">
        <v>688</v>
      </c>
      <c r="Q178" s="6"/>
      <c r="R178" s="307" t="s">
        <v>1147</v>
      </c>
      <c r="S178" s="308" t="s">
        <v>1148</v>
      </c>
      <c r="T178" s="291" t="s">
        <v>680</v>
      </c>
      <c r="U178" s="296" t="s">
        <v>415</v>
      </c>
      <c r="V178" s="16"/>
      <c r="W178" s="15"/>
      <c r="X178" s="107" t="str">
        <f t="shared" si="17"/>
        <v>▼選択</v>
      </c>
      <c r="Y178" s="6" t="s">
        <v>680</v>
      </c>
      <c r="Z178" s="6" t="s">
        <v>681</v>
      </c>
      <c r="AA178" s="71" t="s">
        <v>690</v>
      </c>
      <c r="AB178" s="71" t="s">
        <v>691</v>
      </c>
      <c r="AC178" s="6" t="s">
        <v>682</v>
      </c>
      <c r="AD178" s="6"/>
      <c r="AE178" s="248" t="s">
        <v>680</v>
      </c>
      <c r="AF178" s="74"/>
      <c r="AG178" s="90"/>
      <c r="AH178" s="74"/>
      <c r="AI178" s="74"/>
      <c r="AJ178" s="74"/>
      <c r="AK178" s="315"/>
      <c r="AL178" s="316"/>
      <c r="AM178" s="74"/>
      <c r="AO178" s="264" t="s">
        <v>1741</v>
      </c>
      <c r="BA178" s="75">
        <f t="shared" si="11"/>
        <v>111</v>
      </c>
      <c r="BB178" s="75">
        <f t="shared" si="12"/>
        <v>3</v>
      </c>
      <c r="BC178" s="245" t="str">
        <f t="shared" si="13"/>
        <v>ＨＨＨ</v>
      </c>
      <c r="BD178" s="19"/>
    </row>
    <row r="179" spans="1:56" ht="78.75" x14ac:dyDescent="0.4">
      <c r="A179" s="119" t="s">
        <v>761</v>
      </c>
      <c r="B179" s="340" t="s">
        <v>329</v>
      </c>
      <c r="C179" s="119" t="s">
        <v>770</v>
      </c>
      <c r="D179" s="343" t="s">
        <v>331</v>
      </c>
      <c r="E179" s="119" t="s">
        <v>803</v>
      </c>
      <c r="F179" s="343" t="s">
        <v>354</v>
      </c>
      <c r="G179" s="116" t="s">
        <v>854</v>
      </c>
      <c r="H179" s="347" t="s">
        <v>41</v>
      </c>
      <c r="I179" s="114">
        <v>47</v>
      </c>
      <c r="J179" s="276" t="s">
        <v>446</v>
      </c>
      <c r="K179" s="350" t="s">
        <v>231</v>
      </c>
      <c r="L179" s="338"/>
      <c r="M179" s="338"/>
      <c r="N179" s="6" t="s">
        <v>680</v>
      </c>
      <c r="O179" s="6" t="s">
        <v>687</v>
      </c>
      <c r="P179" s="6" t="s">
        <v>688</v>
      </c>
      <c r="Q179" s="6"/>
      <c r="R179" s="307" t="s">
        <v>1149</v>
      </c>
      <c r="S179" s="308" t="s">
        <v>1546</v>
      </c>
      <c r="T179" s="291" t="s">
        <v>680</v>
      </c>
      <c r="U179" s="296" t="s">
        <v>429</v>
      </c>
      <c r="V179" s="16"/>
      <c r="W179" s="15"/>
      <c r="X179" s="115" t="str">
        <f t="shared" si="17"/>
        <v>▼選択</v>
      </c>
      <c r="Y179" s="6" t="s">
        <v>680</v>
      </c>
      <c r="Z179" s="6" t="s">
        <v>681</v>
      </c>
      <c r="AA179" s="71" t="s">
        <v>690</v>
      </c>
      <c r="AB179" s="71" t="s">
        <v>691</v>
      </c>
      <c r="AC179" s="6" t="s">
        <v>682</v>
      </c>
      <c r="AD179" s="6"/>
      <c r="AE179" s="248" t="s">
        <v>680</v>
      </c>
      <c r="AF179" s="74"/>
      <c r="AG179" s="90"/>
      <c r="AH179" s="74"/>
      <c r="AI179" s="74"/>
      <c r="AJ179" s="74"/>
      <c r="AK179" s="315"/>
      <c r="AL179" s="316"/>
      <c r="AM179" s="74"/>
      <c r="AO179" s="264" t="s">
        <v>1742</v>
      </c>
      <c r="BA179" s="75">
        <f t="shared" si="11"/>
        <v>93</v>
      </c>
      <c r="BB179" s="75">
        <f t="shared" si="12"/>
        <v>3</v>
      </c>
      <c r="BC179" s="245" t="str">
        <f t="shared" si="13"/>
        <v>ＨＨＨ</v>
      </c>
      <c r="BD179" s="19"/>
    </row>
    <row r="180" spans="1:56" ht="55.5" x14ac:dyDescent="0.4">
      <c r="A180" s="76" t="s">
        <v>762</v>
      </c>
      <c r="B180" s="395"/>
      <c r="C180" s="76" t="s">
        <v>783</v>
      </c>
      <c r="D180" s="397"/>
      <c r="E180" s="76" t="s">
        <v>840</v>
      </c>
      <c r="F180" s="397"/>
      <c r="G180" s="117" t="s">
        <v>854</v>
      </c>
      <c r="H180" s="349"/>
      <c r="I180" s="160" t="s">
        <v>721</v>
      </c>
      <c r="J180" s="276"/>
      <c r="K180" s="355" t="s">
        <v>702</v>
      </c>
      <c r="L180" s="356"/>
      <c r="M180" s="357"/>
      <c r="N180" s="106" t="s">
        <v>680</v>
      </c>
      <c r="O180" s="106" t="s">
        <v>687</v>
      </c>
      <c r="P180" s="106" t="s">
        <v>688</v>
      </c>
      <c r="Q180" s="106"/>
      <c r="R180" s="307" t="s">
        <v>1150</v>
      </c>
      <c r="S180" s="308" t="s">
        <v>1547</v>
      </c>
      <c r="T180" s="291" t="s">
        <v>680</v>
      </c>
      <c r="U180" s="294" t="s">
        <v>689</v>
      </c>
      <c r="V180" s="16"/>
      <c r="W180" s="15"/>
      <c r="X180" s="6"/>
      <c r="Y180" s="6" t="s">
        <v>680</v>
      </c>
      <c r="Z180" s="6" t="s">
        <v>681</v>
      </c>
      <c r="AA180" s="71" t="s">
        <v>690</v>
      </c>
      <c r="AB180" s="71" t="s">
        <v>691</v>
      </c>
      <c r="AC180" s="6" t="s">
        <v>682</v>
      </c>
      <c r="AD180" s="6"/>
      <c r="AE180" s="248" t="s">
        <v>680</v>
      </c>
      <c r="AF180" s="74"/>
      <c r="AG180" s="90"/>
      <c r="AH180" s="74"/>
      <c r="AI180" s="74"/>
      <c r="AJ180" s="74"/>
      <c r="AK180" s="315"/>
      <c r="AL180" s="316"/>
      <c r="AM180" s="74"/>
      <c r="AO180" s="265"/>
      <c r="BA180" s="75">
        <f t="shared" si="11"/>
        <v>194</v>
      </c>
      <c r="BB180" s="75">
        <f t="shared" si="12"/>
        <v>4</v>
      </c>
      <c r="BC180" s="245" t="str">
        <f t="shared" si="13"/>
        <v>ＨＨＨＨ</v>
      </c>
      <c r="BD180" s="19"/>
    </row>
    <row r="181" spans="1:56" ht="96" x14ac:dyDescent="0.4">
      <c r="A181" s="119" t="s">
        <v>761</v>
      </c>
      <c r="B181" s="340" t="s">
        <v>329</v>
      </c>
      <c r="C181" s="119" t="s">
        <v>770</v>
      </c>
      <c r="D181" s="343" t="s">
        <v>331</v>
      </c>
      <c r="E181" s="119" t="s">
        <v>804</v>
      </c>
      <c r="F181" s="343" t="s">
        <v>355</v>
      </c>
      <c r="G181" s="63" t="s">
        <v>852</v>
      </c>
      <c r="H181" s="352" t="s">
        <v>2</v>
      </c>
      <c r="I181" s="64">
        <v>48</v>
      </c>
      <c r="J181" s="276" t="s">
        <v>446</v>
      </c>
      <c r="K181" s="350" t="s">
        <v>84</v>
      </c>
      <c r="L181" s="338"/>
      <c r="M181" s="338"/>
      <c r="N181" s="6" t="s">
        <v>680</v>
      </c>
      <c r="O181" s="6" t="s">
        <v>687</v>
      </c>
      <c r="P181" s="6" t="s">
        <v>688</v>
      </c>
      <c r="Q181" s="6"/>
      <c r="R181" s="307" t="s">
        <v>1151</v>
      </c>
      <c r="S181" s="308" t="s">
        <v>1601</v>
      </c>
      <c r="T181" s="291" t="s">
        <v>680</v>
      </c>
      <c r="U181" s="296" t="s">
        <v>430</v>
      </c>
      <c r="V181" s="16"/>
      <c r="W181" s="15"/>
      <c r="X181" s="107" t="str">
        <f t="shared" ref="X181:X182" si="18">AE181</f>
        <v>▼選択</v>
      </c>
      <c r="Y181" s="6" t="s">
        <v>680</v>
      </c>
      <c r="Z181" s="6" t="s">
        <v>681</v>
      </c>
      <c r="AA181" s="71" t="s">
        <v>690</v>
      </c>
      <c r="AB181" s="71" t="s">
        <v>691</v>
      </c>
      <c r="AC181" s="6" t="s">
        <v>682</v>
      </c>
      <c r="AD181" s="6"/>
      <c r="AE181" s="248" t="s">
        <v>680</v>
      </c>
      <c r="AF181" s="74"/>
      <c r="AG181" s="90"/>
      <c r="AH181" s="74"/>
      <c r="AI181" s="74"/>
      <c r="AJ181" s="74"/>
      <c r="AK181" s="315"/>
      <c r="AL181" s="316"/>
      <c r="AM181" s="74"/>
      <c r="AO181" s="264" t="s">
        <v>1743</v>
      </c>
      <c r="BA181" s="75">
        <f t="shared" si="11"/>
        <v>365</v>
      </c>
      <c r="BB181" s="75">
        <f t="shared" si="12"/>
        <v>7</v>
      </c>
      <c r="BC181" s="245" t="str">
        <f t="shared" si="13"/>
        <v>ＨＨＨＨＨＨＨ</v>
      </c>
      <c r="BD181" s="19"/>
    </row>
    <row r="182" spans="1:56" ht="42" x14ac:dyDescent="0.4">
      <c r="A182" s="121" t="s">
        <v>762</v>
      </c>
      <c r="B182" s="394"/>
      <c r="C182" s="121" t="s">
        <v>783</v>
      </c>
      <c r="D182" s="396"/>
      <c r="E182" s="121" t="s">
        <v>841</v>
      </c>
      <c r="F182" s="396"/>
      <c r="G182" s="77" t="s">
        <v>852</v>
      </c>
      <c r="H182" s="353"/>
      <c r="I182" s="64">
        <v>49</v>
      </c>
      <c r="J182" s="276" t="s">
        <v>446</v>
      </c>
      <c r="K182" s="350" t="s">
        <v>85</v>
      </c>
      <c r="L182" s="338"/>
      <c r="M182" s="338"/>
      <c r="N182" s="120"/>
      <c r="O182" s="120"/>
      <c r="P182" s="120"/>
      <c r="Q182" s="120"/>
      <c r="R182" s="305"/>
      <c r="S182" s="306"/>
      <c r="T182" s="290" t="s">
        <v>689</v>
      </c>
      <c r="U182" s="294" t="s">
        <v>689</v>
      </c>
      <c r="V182" s="69"/>
      <c r="W182" s="69"/>
      <c r="X182" s="107" t="str">
        <f t="shared" si="18"/>
        <v>▼選択</v>
      </c>
      <c r="Y182" s="6" t="s">
        <v>680</v>
      </c>
      <c r="Z182" s="6" t="s">
        <v>681</v>
      </c>
      <c r="AA182" s="71" t="s">
        <v>690</v>
      </c>
      <c r="AB182" s="71" t="s">
        <v>691</v>
      </c>
      <c r="AC182" s="6" t="s">
        <v>682</v>
      </c>
      <c r="AD182" s="6"/>
      <c r="AE182" s="246" t="s">
        <v>680</v>
      </c>
      <c r="AF182" s="69"/>
      <c r="AG182" s="72"/>
      <c r="AH182" s="69"/>
      <c r="AI182" s="69"/>
      <c r="AJ182" s="69"/>
      <c r="AK182" s="315"/>
      <c r="AL182" s="316"/>
      <c r="AM182" s="74"/>
      <c r="AO182" s="263"/>
      <c r="BA182" s="75">
        <f t="shared" si="11"/>
        <v>116</v>
      </c>
      <c r="BB182" s="75">
        <f t="shared" si="12"/>
        <v>3</v>
      </c>
      <c r="BC182" s="245" t="str">
        <f t="shared" si="13"/>
        <v>ＨＨＨ</v>
      </c>
      <c r="BD182" s="19"/>
    </row>
    <row r="183" spans="1:56" ht="126" x14ac:dyDescent="0.4">
      <c r="A183" s="121" t="s">
        <v>762</v>
      </c>
      <c r="B183" s="394"/>
      <c r="C183" s="121" t="s">
        <v>783</v>
      </c>
      <c r="D183" s="396"/>
      <c r="E183" s="121" t="s">
        <v>841</v>
      </c>
      <c r="F183" s="396"/>
      <c r="G183" s="77" t="s">
        <v>852</v>
      </c>
      <c r="H183" s="353"/>
      <c r="I183" s="78">
        <v>49</v>
      </c>
      <c r="J183" s="277" t="s">
        <v>553</v>
      </c>
      <c r="K183" s="80"/>
      <c r="L183" s="362" t="s">
        <v>1579</v>
      </c>
      <c r="M183" s="363"/>
      <c r="N183" s="6" t="s">
        <v>680</v>
      </c>
      <c r="O183" s="6" t="s">
        <v>687</v>
      </c>
      <c r="P183" s="6" t="s">
        <v>688</v>
      </c>
      <c r="Q183" s="6"/>
      <c r="R183" s="307" t="s">
        <v>1152</v>
      </c>
      <c r="S183" s="308" t="s">
        <v>1153</v>
      </c>
      <c r="T183" s="291" t="s">
        <v>680</v>
      </c>
      <c r="U183" s="296" t="s">
        <v>431</v>
      </c>
      <c r="V183" s="16"/>
      <c r="W183" s="15"/>
      <c r="X183" s="6"/>
      <c r="Y183" s="6" t="s">
        <v>680</v>
      </c>
      <c r="Z183" s="6" t="s">
        <v>681</v>
      </c>
      <c r="AA183" s="71" t="s">
        <v>690</v>
      </c>
      <c r="AB183" s="71" t="s">
        <v>691</v>
      </c>
      <c r="AC183" s="6" t="s">
        <v>682</v>
      </c>
      <c r="AD183" s="6"/>
      <c r="AE183" s="248" t="s">
        <v>680</v>
      </c>
      <c r="AF183" s="74"/>
      <c r="AG183" s="90"/>
      <c r="AH183" s="74"/>
      <c r="AI183" s="74"/>
      <c r="AJ183" s="74"/>
      <c r="AK183" s="315"/>
      <c r="AL183" s="316"/>
      <c r="AM183" s="74"/>
      <c r="AO183" s="264" t="s">
        <v>1744</v>
      </c>
      <c r="BA183" s="75">
        <f t="shared" si="11"/>
        <v>66</v>
      </c>
      <c r="BB183" s="75">
        <f t="shared" si="12"/>
        <v>3</v>
      </c>
      <c r="BC183" s="245" t="str">
        <f t="shared" si="13"/>
        <v>ＨＨＨ</v>
      </c>
      <c r="BD183" s="19"/>
    </row>
    <row r="184" spans="1:56" ht="126" x14ac:dyDescent="0.4">
      <c r="A184" s="137" t="s">
        <v>762</v>
      </c>
      <c r="B184" s="395"/>
      <c r="C184" s="137" t="s">
        <v>783</v>
      </c>
      <c r="D184" s="397"/>
      <c r="E184" s="110" t="s">
        <v>841</v>
      </c>
      <c r="F184" s="397"/>
      <c r="G184" s="111" t="s">
        <v>852</v>
      </c>
      <c r="H184" s="354"/>
      <c r="I184" s="104">
        <v>49</v>
      </c>
      <c r="J184" s="282" t="s">
        <v>554</v>
      </c>
      <c r="K184" s="171"/>
      <c r="L184" s="385" t="s">
        <v>1580</v>
      </c>
      <c r="M184" s="386"/>
      <c r="N184" s="6" t="s">
        <v>680</v>
      </c>
      <c r="O184" s="6" t="s">
        <v>687</v>
      </c>
      <c r="P184" s="6" t="s">
        <v>688</v>
      </c>
      <c r="Q184" s="6"/>
      <c r="R184" s="307" t="s">
        <v>1152</v>
      </c>
      <c r="S184" s="308" t="s">
        <v>1154</v>
      </c>
      <c r="T184" s="291" t="s">
        <v>680</v>
      </c>
      <c r="U184" s="296" t="s">
        <v>432</v>
      </c>
      <c r="V184" s="16"/>
      <c r="W184" s="15"/>
      <c r="X184" s="6"/>
      <c r="Y184" s="6" t="s">
        <v>680</v>
      </c>
      <c r="Z184" s="6" t="s">
        <v>681</v>
      </c>
      <c r="AA184" s="71" t="s">
        <v>690</v>
      </c>
      <c r="AB184" s="71" t="s">
        <v>691</v>
      </c>
      <c r="AC184" s="6" t="s">
        <v>682</v>
      </c>
      <c r="AD184" s="6"/>
      <c r="AE184" s="248" t="s">
        <v>680</v>
      </c>
      <c r="AF184" s="74"/>
      <c r="AG184" s="90"/>
      <c r="AH184" s="74"/>
      <c r="AI184" s="74"/>
      <c r="AJ184" s="74"/>
      <c r="AK184" s="315"/>
      <c r="AL184" s="316"/>
      <c r="AM184" s="74"/>
      <c r="AO184" s="264" t="s">
        <v>1745</v>
      </c>
      <c r="BA184" s="75">
        <f t="shared" si="11"/>
        <v>58</v>
      </c>
      <c r="BB184" s="75">
        <f t="shared" si="12"/>
        <v>3</v>
      </c>
      <c r="BC184" s="245" t="str">
        <f t="shared" si="13"/>
        <v>ＨＨＨ</v>
      </c>
      <c r="BD184" s="19"/>
    </row>
    <row r="185" spans="1:56" ht="94.5" x14ac:dyDescent="0.4">
      <c r="A185" s="119" t="s">
        <v>761</v>
      </c>
      <c r="B185" s="340" t="s">
        <v>329</v>
      </c>
      <c r="C185" s="119" t="s">
        <v>770</v>
      </c>
      <c r="D185" s="343" t="s">
        <v>331</v>
      </c>
      <c r="E185" s="119" t="s">
        <v>804</v>
      </c>
      <c r="F185" s="343" t="s">
        <v>355</v>
      </c>
      <c r="G185" s="113" t="s">
        <v>854</v>
      </c>
      <c r="H185" s="347" t="s">
        <v>41</v>
      </c>
      <c r="I185" s="114">
        <v>50</v>
      </c>
      <c r="J185" s="276" t="s">
        <v>446</v>
      </c>
      <c r="K185" s="350" t="s">
        <v>296</v>
      </c>
      <c r="L185" s="338"/>
      <c r="M185" s="338"/>
      <c r="N185" s="6" t="s">
        <v>680</v>
      </c>
      <c r="O185" s="6" t="s">
        <v>687</v>
      </c>
      <c r="P185" s="6" t="s">
        <v>688</v>
      </c>
      <c r="Q185" s="6"/>
      <c r="R185" s="307" t="s">
        <v>1155</v>
      </c>
      <c r="S185" s="308" t="s">
        <v>1156</v>
      </c>
      <c r="T185" s="291" t="s">
        <v>680</v>
      </c>
      <c r="U185" s="296" t="s">
        <v>435</v>
      </c>
      <c r="V185" s="16"/>
      <c r="W185" s="15"/>
      <c r="X185" s="115" t="str">
        <f t="shared" ref="X185:X187" si="19">AE185</f>
        <v>▼選択</v>
      </c>
      <c r="Y185" s="6" t="s">
        <v>680</v>
      </c>
      <c r="Z185" s="6" t="s">
        <v>681</v>
      </c>
      <c r="AA185" s="71" t="s">
        <v>690</v>
      </c>
      <c r="AB185" s="71" t="s">
        <v>691</v>
      </c>
      <c r="AC185" s="6" t="s">
        <v>682</v>
      </c>
      <c r="AD185" s="6"/>
      <c r="AE185" s="248" t="s">
        <v>680</v>
      </c>
      <c r="AF185" s="74"/>
      <c r="AG185" s="90"/>
      <c r="AH185" s="74"/>
      <c r="AI185" s="74"/>
      <c r="AJ185" s="74"/>
      <c r="AK185" s="315"/>
      <c r="AL185" s="316"/>
      <c r="AM185" s="74"/>
      <c r="AO185" s="264" t="s">
        <v>1746</v>
      </c>
      <c r="BA185" s="75">
        <f t="shared" si="11"/>
        <v>100</v>
      </c>
      <c r="BB185" s="75">
        <f t="shared" si="12"/>
        <v>3</v>
      </c>
      <c r="BC185" s="245" t="str">
        <f t="shared" si="13"/>
        <v>ＨＨＨ</v>
      </c>
      <c r="BD185" s="19"/>
    </row>
    <row r="186" spans="1:56" ht="47.25" x14ac:dyDescent="0.4">
      <c r="A186" s="121" t="s">
        <v>762</v>
      </c>
      <c r="B186" s="394"/>
      <c r="C186" s="121" t="s">
        <v>783</v>
      </c>
      <c r="D186" s="396"/>
      <c r="E186" s="76" t="s">
        <v>841</v>
      </c>
      <c r="F186" s="396"/>
      <c r="G186" s="116" t="s">
        <v>854</v>
      </c>
      <c r="H186" s="348"/>
      <c r="I186" s="114">
        <v>51</v>
      </c>
      <c r="J186" s="276" t="s">
        <v>446</v>
      </c>
      <c r="K186" s="350" t="s">
        <v>86</v>
      </c>
      <c r="L186" s="338"/>
      <c r="M186" s="338"/>
      <c r="N186" s="6" t="s">
        <v>680</v>
      </c>
      <c r="O186" s="6" t="s">
        <v>687</v>
      </c>
      <c r="P186" s="6" t="s">
        <v>688</v>
      </c>
      <c r="Q186" s="6"/>
      <c r="R186" s="307" t="s">
        <v>1157</v>
      </c>
      <c r="S186" s="308" t="s">
        <v>1158</v>
      </c>
      <c r="T186" s="291" t="s">
        <v>680</v>
      </c>
      <c r="U186" s="296" t="s">
        <v>436</v>
      </c>
      <c r="V186" s="16"/>
      <c r="W186" s="15"/>
      <c r="X186" s="115" t="str">
        <f t="shared" si="19"/>
        <v>▼選択</v>
      </c>
      <c r="Y186" s="6" t="s">
        <v>680</v>
      </c>
      <c r="Z186" s="6" t="s">
        <v>681</v>
      </c>
      <c r="AA186" s="71" t="s">
        <v>690</v>
      </c>
      <c r="AB186" s="71" t="s">
        <v>691</v>
      </c>
      <c r="AC186" s="6" t="s">
        <v>682</v>
      </c>
      <c r="AD186" s="6"/>
      <c r="AE186" s="248" t="s">
        <v>680</v>
      </c>
      <c r="AF186" s="74"/>
      <c r="AG186" s="90"/>
      <c r="AH186" s="74"/>
      <c r="AI186" s="74"/>
      <c r="AJ186" s="74"/>
      <c r="AK186" s="315"/>
      <c r="AL186" s="316"/>
      <c r="AM186" s="74"/>
      <c r="AO186" s="264" t="s">
        <v>1747</v>
      </c>
      <c r="BA186" s="75">
        <f t="shared" si="11"/>
        <v>80</v>
      </c>
      <c r="BB186" s="75">
        <f t="shared" si="12"/>
        <v>3</v>
      </c>
      <c r="BC186" s="245" t="str">
        <f t="shared" si="13"/>
        <v>ＨＨＨ</v>
      </c>
      <c r="BD186" s="19"/>
    </row>
    <row r="187" spans="1:56" ht="94.5" x14ac:dyDescent="0.4">
      <c r="A187" s="121" t="s">
        <v>762</v>
      </c>
      <c r="B187" s="394"/>
      <c r="C187" s="121" t="s">
        <v>783</v>
      </c>
      <c r="D187" s="396"/>
      <c r="E187" s="76" t="s">
        <v>841</v>
      </c>
      <c r="F187" s="396"/>
      <c r="G187" s="116" t="s">
        <v>854</v>
      </c>
      <c r="H187" s="348"/>
      <c r="I187" s="114">
        <v>52</v>
      </c>
      <c r="J187" s="276" t="s">
        <v>446</v>
      </c>
      <c r="K187" s="350" t="s">
        <v>297</v>
      </c>
      <c r="L187" s="338"/>
      <c r="M187" s="338"/>
      <c r="N187" s="6" t="s">
        <v>680</v>
      </c>
      <c r="O187" s="6" t="s">
        <v>687</v>
      </c>
      <c r="P187" s="6" t="s">
        <v>688</v>
      </c>
      <c r="Q187" s="6"/>
      <c r="R187" s="307" t="s">
        <v>1159</v>
      </c>
      <c r="S187" s="308" t="s">
        <v>1160</v>
      </c>
      <c r="T187" s="291" t="s">
        <v>680</v>
      </c>
      <c r="U187" s="296" t="s">
        <v>437</v>
      </c>
      <c r="V187" s="16"/>
      <c r="W187" s="15"/>
      <c r="X187" s="115" t="str">
        <f t="shared" si="19"/>
        <v>▼選択</v>
      </c>
      <c r="Y187" s="6" t="s">
        <v>680</v>
      </c>
      <c r="Z187" s="6" t="s">
        <v>681</v>
      </c>
      <c r="AA187" s="71" t="s">
        <v>690</v>
      </c>
      <c r="AB187" s="71" t="s">
        <v>691</v>
      </c>
      <c r="AC187" s="6" t="s">
        <v>682</v>
      </c>
      <c r="AD187" s="6"/>
      <c r="AE187" s="248" t="s">
        <v>680</v>
      </c>
      <c r="AF187" s="74"/>
      <c r="AG187" s="90"/>
      <c r="AH187" s="74"/>
      <c r="AI187" s="74"/>
      <c r="AJ187" s="74"/>
      <c r="AK187" s="315"/>
      <c r="AL187" s="316"/>
      <c r="AM187" s="74"/>
      <c r="AO187" s="264" t="s">
        <v>1748</v>
      </c>
      <c r="BA187" s="75">
        <f t="shared" si="11"/>
        <v>72</v>
      </c>
      <c r="BB187" s="75">
        <f t="shared" si="12"/>
        <v>3</v>
      </c>
      <c r="BC187" s="245" t="str">
        <f t="shared" si="13"/>
        <v>ＨＨＨ</v>
      </c>
      <c r="BD187" s="19"/>
    </row>
    <row r="188" spans="1:56" ht="55.5" x14ac:dyDescent="0.4">
      <c r="A188" s="110" t="s">
        <v>762</v>
      </c>
      <c r="B188" s="395"/>
      <c r="C188" s="110" t="s">
        <v>783</v>
      </c>
      <c r="D188" s="397"/>
      <c r="E188" s="110" t="s">
        <v>841</v>
      </c>
      <c r="F188" s="397"/>
      <c r="G188" s="117" t="s">
        <v>854</v>
      </c>
      <c r="H188" s="349"/>
      <c r="I188" s="118" t="s">
        <v>722</v>
      </c>
      <c r="J188" s="279"/>
      <c r="K188" s="355" t="s">
        <v>702</v>
      </c>
      <c r="L188" s="356"/>
      <c r="M188" s="357"/>
      <c r="N188" s="106" t="s">
        <v>680</v>
      </c>
      <c r="O188" s="106" t="s">
        <v>687</v>
      </c>
      <c r="P188" s="106" t="s">
        <v>688</v>
      </c>
      <c r="Q188" s="106"/>
      <c r="R188" s="307" t="s">
        <v>1161</v>
      </c>
      <c r="S188" s="308" t="s">
        <v>1162</v>
      </c>
      <c r="T188" s="291" t="s">
        <v>680</v>
      </c>
      <c r="U188" s="294" t="s">
        <v>689</v>
      </c>
      <c r="V188" s="16"/>
      <c r="W188" s="15"/>
      <c r="X188" s="6"/>
      <c r="Y188" s="6" t="s">
        <v>680</v>
      </c>
      <c r="Z188" s="6" t="s">
        <v>681</v>
      </c>
      <c r="AA188" s="71" t="s">
        <v>690</v>
      </c>
      <c r="AB188" s="71" t="s">
        <v>691</v>
      </c>
      <c r="AC188" s="6" t="s">
        <v>682</v>
      </c>
      <c r="AD188" s="6"/>
      <c r="AE188" s="248" t="s">
        <v>680</v>
      </c>
      <c r="AF188" s="74"/>
      <c r="AG188" s="90"/>
      <c r="AH188" s="74"/>
      <c r="AI188" s="74"/>
      <c r="AJ188" s="74"/>
      <c r="AK188" s="315"/>
      <c r="AL188" s="316"/>
      <c r="AM188" s="74"/>
      <c r="AO188" s="265"/>
      <c r="BA188" s="75">
        <f t="shared" si="11"/>
        <v>194</v>
      </c>
      <c r="BB188" s="75">
        <f t="shared" si="12"/>
        <v>4</v>
      </c>
      <c r="BC188" s="245" t="str">
        <f t="shared" si="13"/>
        <v>ＨＨＨＨ</v>
      </c>
      <c r="BD188" s="19"/>
    </row>
    <row r="189" spans="1:56" ht="31.5" x14ac:dyDescent="0.4">
      <c r="A189" s="119" t="s">
        <v>761</v>
      </c>
      <c r="B189" s="340" t="s">
        <v>329</v>
      </c>
      <c r="C189" s="131" t="s">
        <v>773</v>
      </c>
      <c r="D189" s="343" t="s">
        <v>339</v>
      </c>
      <c r="E189" s="119" t="s">
        <v>805</v>
      </c>
      <c r="F189" s="398" t="s">
        <v>339</v>
      </c>
      <c r="G189" s="63" t="s">
        <v>852</v>
      </c>
      <c r="H189" s="352" t="s">
        <v>2</v>
      </c>
      <c r="I189" s="114">
        <v>53</v>
      </c>
      <c r="J189" s="276" t="s">
        <v>446</v>
      </c>
      <c r="K189" s="350" t="s">
        <v>87</v>
      </c>
      <c r="L189" s="338"/>
      <c r="M189" s="338"/>
      <c r="N189" s="6" t="s">
        <v>680</v>
      </c>
      <c r="O189" s="6" t="s">
        <v>687</v>
      </c>
      <c r="P189" s="6" t="s">
        <v>688</v>
      </c>
      <c r="Q189" s="6"/>
      <c r="R189" s="307" t="s">
        <v>1163</v>
      </c>
      <c r="S189" s="308" t="s">
        <v>1164</v>
      </c>
      <c r="T189" s="291" t="s">
        <v>680</v>
      </c>
      <c r="U189" s="296" t="s">
        <v>396</v>
      </c>
      <c r="V189" s="16"/>
      <c r="W189" s="15"/>
      <c r="X189" s="107" t="str">
        <f t="shared" ref="X189:X198" si="20">AE189</f>
        <v>▼選択</v>
      </c>
      <c r="Y189" s="6" t="s">
        <v>680</v>
      </c>
      <c r="Z189" s="6" t="s">
        <v>681</v>
      </c>
      <c r="AA189" s="71" t="s">
        <v>690</v>
      </c>
      <c r="AB189" s="71" t="s">
        <v>691</v>
      </c>
      <c r="AC189" s="6" t="s">
        <v>682</v>
      </c>
      <c r="AD189" s="6"/>
      <c r="AE189" s="248" t="s">
        <v>680</v>
      </c>
      <c r="AF189" s="74"/>
      <c r="AG189" s="90"/>
      <c r="AH189" s="74"/>
      <c r="AI189" s="74"/>
      <c r="AJ189" s="74"/>
      <c r="AK189" s="315"/>
      <c r="AL189" s="316"/>
      <c r="AM189" s="74"/>
      <c r="AO189" s="264" t="s">
        <v>1749</v>
      </c>
      <c r="BA189" s="75">
        <f t="shared" si="11"/>
        <v>34</v>
      </c>
      <c r="BB189" s="75">
        <f t="shared" si="12"/>
        <v>2</v>
      </c>
      <c r="BC189" s="245" t="str">
        <f t="shared" si="13"/>
        <v>ＨＨ</v>
      </c>
      <c r="BD189" s="19"/>
    </row>
    <row r="190" spans="1:56" ht="42" x14ac:dyDescent="0.4">
      <c r="A190" s="121" t="s">
        <v>762</v>
      </c>
      <c r="B190" s="394"/>
      <c r="C190" s="121" t="s">
        <v>784</v>
      </c>
      <c r="D190" s="396"/>
      <c r="E190" s="121" t="s">
        <v>842</v>
      </c>
      <c r="F190" s="396"/>
      <c r="G190" s="77" t="s">
        <v>852</v>
      </c>
      <c r="H190" s="353"/>
      <c r="I190" s="114">
        <v>54</v>
      </c>
      <c r="J190" s="276" t="s">
        <v>446</v>
      </c>
      <c r="K190" s="350" t="s">
        <v>232</v>
      </c>
      <c r="L190" s="338"/>
      <c r="M190" s="338"/>
      <c r="N190" s="6" t="s">
        <v>680</v>
      </c>
      <c r="O190" s="6" t="s">
        <v>687</v>
      </c>
      <c r="P190" s="6" t="s">
        <v>688</v>
      </c>
      <c r="Q190" s="6"/>
      <c r="R190" s="307" t="s">
        <v>1165</v>
      </c>
      <c r="S190" s="308" t="s">
        <v>1166</v>
      </c>
      <c r="T190" s="291" t="s">
        <v>680</v>
      </c>
      <c r="U190" s="296" t="s">
        <v>439</v>
      </c>
      <c r="V190" s="16"/>
      <c r="W190" s="15"/>
      <c r="X190" s="107" t="str">
        <f t="shared" si="20"/>
        <v>▼選択</v>
      </c>
      <c r="Y190" s="6" t="s">
        <v>680</v>
      </c>
      <c r="Z190" s="6" t="s">
        <v>681</v>
      </c>
      <c r="AA190" s="71" t="s">
        <v>690</v>
      </c>
      <c r="AB190" s="71" t="s">
        <v>691</v>
      </c>
      <c r="AC190" s="6" t="s">
        <v>682</v>
      </c>
      <c r="AD190" s="6"/>
      <c r="AE190" s="248" t="s">
        <v>680</v>
      </c>
      <c r="AF190" s="74"/>
      <c r="AG190" s="90"/>
      <c r="AH190" s="74"/>
      <c r="AI190" s="74"/>
      <c r="AJ190" s="74"/>
      <c r="AK190" s="315"/>
      <c r="AL190" s="316"/>
      <c r="AM190" s="74"/>
      <c r="AO190" s="264" t="s">
        <v>1750</v>
      </c>
      <c r="BA190" s="75">
        <f t="shared" si="11"/>
        <v>107</v>
      </c>
      <c r="BB190" s="75">
        <f t="shared" si="12"/>
        <v>3</v>
      </c>
      <c r="BC190" s="245" t="str">
        <f t="shared" si="13"/>
        <v>ＨＨＨ</v>
      </c>
      <c r="BD190" s="19"/>
    </row>
    <row r="191" spans="1:56" ht="78.75" x14ac:dyDescent="0.4">
      <c r="A191" s="121" t="s">
        <v>762</v>
      </c>
      <c r="B191" s="394"/>
      <c r="C191" s="121" t="s">
        <v>784</v>
      </c>
      <c r="D191" s="396"/>
      <c r="E191" s="121" t="s">
        <v>842</v>
      </c>
      <c r="F191" s="396"/>
      <c r="G191" s="77" t="s">
        <v>852</v>
      </c>
      <c r="H191" s="353"/>
      <c r="I191" s="114">
        <v>55</v>
      </c>
      <c r="J191" s="276" t="s">
        <v>446</v>
      </c>
      <c r="K191" s="350" t="s">
        <v>88</v>
      </c>
      <c r="L191" s="338"/>
      <c r="M191" s="338"/>
      <c r="N191" s="6" t="s">
        <v>680</v>
      </c>
      <c r="O191" s="6" t="s">
        <v>687</v>
      </c>
      <c r="P191" s="6" t="s">
        <v>688</v>
      </c>
      <c r="Q191" s="6"/>
      <c r="R191" s="307" t="s">
        <v>1167</v>
      </c>
      <c r="S191" s="308" t="s">
        <v>1168</v>
      </c>
      <c r="T191" s="291" t="s">
        <v>680</v>
      </c>
      <c r="U191" s="296" t="s">
        <v>440</v>
      </c>
      <c r="V191" s="16"/>
      <c r="W191" s="15"/>
      <c r="X191" s="107" t="str">
        <f t="shared" si="20"/>
        <v>▼選択</v>
      </c>
      <c r="Y191" s="6" t="s">
        <v>680</v>
      </c>
      <c r="Z191" s="6" t="s">
        <v>681</v>
      </c>
      <c r="AA191" s="71" t="s">
        <v>690</v>
      </c>
      <c r="AB191" s="71" t="s">
        <v>691</v>
      </c>
      <c r="AC191" s="6" t="s">
        <v>682</v>
      </c>
      <c r="AD191" s="6"/>
      <c r="AE191" s="248" t="s">
        <v>680</v>
      </c>
      <c r="AF191" s="74"/>
      <c r="AG191" s="90"/>
      <c r="AH191" s="74"/>
      <c r="AI191" s="74"/>
      <c r="AJ191" s="74"/>
      <c r="AK191" s="315"/>
      <c r="AL191" s="316"/>
      <c r="AM191" s="74"/>
      <c r="AO191" s="264" t="s">
        <v>1751</v>
      </c>
      <c r="BA191" s="75">
        <f t="shared" si="11"/>
        <v>100</v>
      </c>
      <c r="BB191" s="75">
        <f t="shared" si="12"/>
        <v>3</v>
      </c>
      <c r="BC191" s="245" t="str">
        <f t="shared" si="13"/>
        <v>ＨＨＨ</v>
      </c>
      <c r="BD191" s="19"/>
    </row>
    <row r="192" spans="1:56" ht="94.5" x14ac:dyDescent="0.4">
      <c r="A192" s="121" t="s">
        <v>762</v>
      </c>
      <c r="B192" s="394"/>
      <c r="C192" s="121" t="s">
        <v>784</v>
      </c>
      <c r="D192" s="396"/>
      <c r="E192" s="121" t="s">
        <v>842</v>
      </c>
      <c r="F192" s="396"/>
      <c r="G192" s="77" t="s">
        <v>852</v>
      </c>
      <c r="H192" s="353"/>
      <c r="I192" s="114">
        <v>56</v>
      </c>
      <c r="J192" s="276" t="s">
        <v>446</v>
      </c>
      <c r="K192" s="350" t="s">
        <v>89</v>
      </c>
      <c r="L192" s="338"/>
      <c r="M192" s="338"/>
      <c r="N192" s="6" t="s">
        <v>680</v>
      </c>
      <c r="O192" s="6" t="s">
        <v>687</v>
      </c>
      <c r="P192" s="6" t="s">
        <v>688</v>
      </c>
      <c r="Q192" s="6"/>
      <c r="R192" s="307" t="s">
        <v>1169</v>
      </c>
      <c r="S192" s="308" t="s">
        <v>1170</v>
      </c>
      <c r="T192" s="291" t="s">
        <v>680</v>
      </c>
      <c r="U192" s="296" t="s">
        <v>441</v>
      </c>
      <c r="V192" s="16"/>
      <c r="W192" s="15"/>
      <c r="X192" s="107" t="str">
        <f t="shared" si="20"/>
        <v>▼選択</v>
      </c>
      <c r="Y192" s="6" t="s">
        <v>680</v>
      </c>
      <c r="Z192" s="6" t="s">
        <v>681</v>
      </c>
      <c r="AA192" s="71" t="s">
        <v>690</v>
      </c>
      <c r="AB192" s="71" t="s">
        <v>691</v>
      </c>
      <c r="AC192" s="6" t="s">
        <v>682</v>
      </c>
      <c r="AD192" s="6"/>
      <c r="AE192" s="248" t="s">
        <v>680</v>
      </c>
      <c r="AF192" s="74"/>
      <c r="AG192" s="90"/>
      <c r="AH192" s="74"/>
      <c r="AI192" s="74"/>
      <c r="AJ192" s="74"/>
      <c r="AK192" s="315"/>
      <c r="AL192" s="316"/>
      <c r="AM192" s="74"/>
      <c r="AO192" s="264" t="s">
        <v>1752</v>
      </c>
      <c r="BA192" s="75">
        <f t="shared" si="11"/>
        <v>72</v>
      </c>
      <c r="BB192" s="75">
        <f t="shared" si="12"/>
        <v>3</v>
      </c>
      <c r="BC192" s="245" t="str">
        <f t="shared" si="13"/>
        <v>ＨＨＨ</v>
      </c>
      <c r="BD192" s="19"/>
    </row>
    <row r="193" spans="1:56" ht="78.75" x14ac:dyDescent="0.4">
      <c r="A193" s="137" t="s">
        <v>762</v>
      </c>
      <c r="B193" s="395"/>
      <c r="C193" s="110" t="s">
        <v>784</v>
      </c>
      <c r="D193" s="397"/>
      <c r="E193" s="137" t="s">
        <v>842</v>
      </c>
      <c r="F193" s="397"/>
      <c r="G193" s="111" t="s">
        <v>852</v>
      </c>
      <c r="H193" s="354"/>
      <c r="I193" s="114">
        <v>57</v>
      </c>
      <c r="J193" s="279" t="s">
        <v>446</v>
      </c>
      <c r="K193" s="337" t="s">
        <v>90</v>
      </c>
      <c r="L193" s="338"/>
      <c r="M193" s="338"/>
      <c r="N193" s="6" t="s">
        <v>680</v>
      </c>
      <c r="O193" s="6" t="s">
        <v>687</v>
      </c>
      <c r="P193" s="6" t="s">
        <v>688</v>
      </c>
      <c r="Q193" s="6"/>
      <c r="R193" s="307" t="s">
        <v>1171</v>
      </c>
      <c r="S193" s="308" t="s">
        <v>1172</v>
      </c>
      <c r="T193" s="291" t="s">
        <v>680</v>
      </c>
      <c r="U193" s="296" t="s">
        <v>442</v>
      </c>
      <c r="V193" s="16"/>
      <c r="W193" s="15"/>
      <c r="X193" s="107" t="str">
        <f t="shared" si="20"/>
        <v>▼選択</v>
      </c>
      <c r="Y193" s="6" t="s">
        <v>680</v>
      </c>
      <c r="Z193" s="6" t="s">
        <v>681</v>
      </c>
      <c r="AA193" s="71" t="s">
        <v>690</v>
      </c>
      <c r="AB193" s="71" t="s">
        <v>691</v>
      </c>
      <c r="AC193" s="6" t="s">
        <v>682</v>
      </c>
      <c r="AD193" s="6"/>
      <c r="AE193" s="248" t="s">
        <v>680</v>
      </c>
      <c r="AF193" s="74"/>
      <c r="AG193" s="90"/>
      <c r="AH193" s="74"/>
      <c r="AI193" s="74"/>
      <c r="AJ193" s="74"/>
      <c r="AK193" s="315"/>
      <c r="AL193" s="316"/>
      <c r="AM193" s="74"/>
      <c r="AO193" s="264" t="s">
        <v>1753</v>
      </c>
      <c r="BA193" s="75">
        <f t="shared" si="11"/>
        <v>68</v>
      </c>
      <c r="BB193" s="75">
        <f t="shared" si="12"/>
        <v>3</v>
      </c>
      <c r="BC193" s="245" t="str">
        <f t="shared" si="13"/>
        <v>ＨＨＨ</v>
      </c>
      <c r="BD193" s="19"/>
    </row>
    <row r="194" spans="1:56" ht="42" x14ac:dyDescent="0.4">
      <c r="A194" s="119" t="s">
        <v>761</v>
      </c>
      <c r="B194" s="340" t="s">
        <v>329</v>
      </c>
      <c r="C194" s="131" t="s">
        <v>773</v>
      </c>
      <c r="D194" s="343" t="s">
        <v>339</v>
      </c>
      <c r="E194" s="119" t="s">
        <v>805</v>
      </c>
      <c r="F194" s="398" t="s">
        <v>339</v>
      </c>
      <c r="G194" s="113" t="s">
        <v>854</v>
      </c>
      <c r="H194" s="347" t="s">
        <v>41</v>
      </c>
      <c r="I194" s="114">
        <v>58</v>
      </c>
      <c r="J194" s="276" t="s">
        <v>446</v>
      </c>
      <c r="K194" s="350" t="s">
        <v>1578</v>
      </c>
      <c r="L194" s="338"/>
      <c r="M194" s="338"/>
      <c r="N194" s="6" t="s">
        <v>680</v>
      </c>
      <c r="O194" s="6" t="s">
        <v>687</v>
      </c>
      <c r="P194" s="6" t="s">
        <v>688</v>
      </c>
      <c r="Q194" s="6"/>
      <c r="R194" s="307" t="s">
        <v>1173</v>
      </c>
      <c r="S194" s="308" t="s">
        <v>1174</v>
      </c>
      <c r="T194" s="291" t="s">
        <v>680</v>
      </c>
      <c r="U194" s="296" t="s">
        <v>443</v>
      </c>
      <c r="V194" s="16"/>
      <c r="W194" s="15"/>
      <c r="X194" s="115" t="str">
        <f t="shared" si="20"/>
        <v>▼選択</v>
      </c>
      <c r="Y194" s="6" t="s">
        <v>680</v>
      </c>
      <c r="Z194" s="6" t="s">
        <v>681</v>
      </c>
      <c r="AA194" s="71" t="s">
        <v>690</v>
      </c>
      <c r="AB194" s="71" t="s">
        <v>691</v>
      </c>
      <c r="AC194" s="6" t="s">
        <v>682</v>
      </c>
      <c r="AD194" s="6"/>
      <c r="AE194" s="248" t="s">
        <v>680</v>
      </c>
      <c r="AF194" s="74"/>
      <c r="AG194" s="90"/>
      <c r="AH194" s="74"/>
      <c r="AI194" s="74"/>
      <c r="AJ194" s="74"/>
      <c r="AK194" s="315"/>
      <c r="AL194" s="316"/>
      <c r="AM194" s="74"/>
      <c r="AO194" s="264" t="s">
        <v>1754</v>
      </c>
      <c r="BA194" s="75">
        <f t="shared" si="11"/>
        <v>72</v>
      </c>
      <c r="BB194" s="75">
        <f t="shared" si="12"/>
        <v>3</v>
      </c>
      <c r="BC194" s="245" t="str">
        <f t="shared" si="13"/>
        <v>ＨＨＨ</v>
      </c>
      <c r="BD194" s="19"/>
    </row>
    <row r="195" spans="1:56" ht="31.5" x14ac:dyDescent="0.4">
      <c r="A195" s="121" t="s">
        <v>762</v>
      </c>
      <c r="B195" s="394"/>
      <c r="C195" s="76" t="s">
        <v>784</v>
      </c>
      <c r="D195" s="396"/>
      <c r="E195" s="76" t="s">
        <v>842</v>
      </c>
      <c r="F195" s="396"/>
      <c r="G195" s="116" t="s">
        <v>854</v>
      </c>
      <c r="H195" s="348"/>
      <c r="I195" s="114">
        <v>59</v>
      </c>
      <c r="J195" s="276" t="s">
        <v>446</v>
      </c>
      <c r="K195" s="399" t="s">
        <v>315</v>
      </c>
      <c r="L195" s="359"/>
      <c r="M195" s="359"/>
      <c r="N195" s="6" t="s">
        <v>680</v>
      </c>
      <c r="O195" s="6" t="s">
        <v>687</v>
      </c>
      <c r="P195" s="6" t="s">
        <v>688</v>
      </c>
      <c r="Q195" s="6"/>
      <c r="R195" s="307" t="s">
        <v>1175</v>
      </c>
      <c r="S195" s="308" t="s">
        <v>1176</v>
      </c>
      <c r="T195" s="291" t="s">
        <v>680</v>
      </c>
      <c r="U195" s="296" t="s">
        <v>377</v>
      </c>
      <c r="V195" s="16"/>
      <c r="W195" s="15"/>
      <c r="X195" s="115" t="str">
        <f t="shared" si="20"/>
        <v>▼選択</v>
      </c>
      <c r="Y195" s="6" t="s">
        <v>680</v>
      </c>
      <c r="Z195" s="6" t="s">
        <v>681</v>
      </c>
      <c r="AA195" s="71" t="s">
        <v>690</v>
      </c>
      <c r="AB195" s="71" t="s">
        <v>691</v>
      </c>
      <c r="AC195" s="6" t="s">
        <v>682</v>
      </c>
      <c r="AD195" s="6"/>
      <c r="AE195" s="248" t="s">
        <v>680</v>
      </c>
      <c r="AF195" s="74"/>
      <c r="AG195" s="90"/>
      <c r="AH195" s="74"/>
      <c r="AI195" s="74"/>
      <c r="AJ195" s="74"/>
      <c r="AK195" s="315"/>
      <c r="AL195" s="316"/>
      <c r="AM195" s="74"/>
      <c r="AO195" s="264" t="s">
        <v>1755</v>
      </c>
      <c r="BA195" s="75">
        <f t="shared" si="11"/>
        <v>46</v>
      </c>
      <c r="BB195" s="75">
        <f t="shared" si="12"/>
        <v>2</v>
      </c>
      <c r="BC195" s="245" t="str">
        <f t="shared" si="13"/>
        <v>ＨＨ</v>
      </c>
      <c r="BD195" s="19"/>
    </row>
    <row r="196" spans="1:56" ht="47.25" x14ac:dyDescent="0.4">
      <c r="A196" s="121" t="s">
        <v>762</v>
      </c>
      <c r="B196" s="394"/>
      <c r="C196" s="76" t="s">
        <v>784</v>
      </c>
      <c r="D196" s="396"/>
      <c r="E196" s="76" t="s">
        <v>842</v>
      </c>
      <c r="F196" s="396"/>
      <c r="G196" s="116" t="s">
        <v>854</v>
      </c>
      <c r="H196" s="348"/>
      <c r="I196" s="114">
        <v>60</v>
      </c>
      <c r="J196" s="276" t="s">
        <v>446</v>
      </c>
      <c r="K196" s="350" t="s">
        <v>298</v>
      </c>
      <c r="L196" s="338"/>
      <c r="M196" s="338"/>
      <c r="N196" s="6" t="s">
        <v>680</v>
      </c>
      <c r="O196" s="6" t="s">
        <v>687</v>
      </c>
      <c r="P196" s="6" t="s">
        <v>688</v>
      </c>
      <c r="Q196" s="6"/>
      <c r="R196" s="307" t="s">
        <v>1177</v>
      </c>
      <c r="S196" s="308" t="s">
        <v>1178</v>
      </c>
      <c r="T196" s="291" t="s">
        <v>680</v>
      </c>
      <c r="U196" s="296" t="s">
        <v>445</v>
      </c>
      <c r="V196" s="16"/>
      <c r="W196" s="15"/>
      <c r="X196" s="115" t="str">
        <f t="shared" si="20"/>
        <v>▼選択</v>
      </c>
      <c r="Y196" s="6" t="s">
        <v>680</v>
      </c>
      <c r="Z196" s="6" t="s">
        <v>681</v>
      </c>
      <c r="AA196" s="71" t="s">
        <v>690</v>
      </c>
      <c r="AB196" s="71" t="s">
        <v>691</v>
      </c>
      <c r="AC196" s="6" t="s">
        <v>682</v>
      </c>
      <c r="AD196" s="6"/>
      <c r="AE196" s="248" t="s">
        <v>680</v>
      </c>
      <c r="AF196" s="74"/>
      <c r="AG196" s="90"/>
      <c r="AH196" s="74"/>
      <c r="AI196" s="74"/>
      <c r="AJ196" s="74"/>
      <c r="AK196" s="315"/>
      <c r="AL196" s="316"/>
      <c r="AM196" s="74"/>
      <c r="AO196" s="264" t="s">
        <v>1756</v>
      </c>
      <c r="BA196" s="75">
        <f t="shared" si="11"/>
        <v>44</v>
      </c>
      <c r="BB196" s="75">
        <f t="shared" si="12"/>
        <v>2</v>
      </c>
      <c r="BC196" s="245" t="str">
        <f t="shared" si="13"/>
        <v>ＨＨ</v>
      </c>
      <c r="BD196" s="19"/>
    </row>
    <row r="197" spans="1:56" ht="42" x14ac:dyDescent="0.4">
      <c r="A197" s="121" t="s">
        <v>762</v>
      </c>
      <c r="B197" s="394"/>
      <c r="C197" s="76" t="s">
        <v>784</v>
      </c>
      <c r="D197" s="396"/>
      <c r="E197" s="76" t="s">
        <v>842</v>
      </c>
      <c r="F197" s="396"/>
      <c r="G197" s="116" t="s">
        <v>854</v>
      </c>
      <c r="H197" s="348"/>
      <c r="I197" s="114">
        <v>61</v>
      </c>
      <c r="J197" s="276" t="s">
        <v>446</v>
      </c>
      <c r="K197" s="350" t="s">
        <v>91</v>
      </c>
      <c r="L197" s="338"/>
      <c r="M197" s="338"/>
      <c r="N197" s="6" t="s">
        <v>680</v>
      </c>
      <c r="O197" s="6" t="s">
        <v>687</v>
      </c>
      <c r="P197" s="6" t="s">
        <v>688</v>
      </c>
      <c r="Q197" s="6"/>
      <c r="R197" s="307" t="s">
        <v>1179</v>
      </c>
      <c r="S197" s="308" t="s">
        <v>1180</v>
      </c>
      <c r="T197" s="291" t="s">
        <v>680</v>
      </c>
      <c r="U197" s="296" t="s">
        <v>626</v>
      </c>
      <c r="V197" s="16"/>
      <c r="W197" s="15"/>
      <c r="X197" s="115" t="str">
        <f t="shared" si="20"/>
        <v>▼選択</v>
      </c>
      <c r="Y197" s="6" t="s">
        <v>680</v>
      </c>
      <c r="Z197" s="6" t="s">
        <v>681</v>
      </c>
      <c r="AA197" s="71" t="s">
        <v>690</v>
      </c>
      <c r="AB197" s="71" t="s">
        <v>691</v>
      </c>
      <c r="AC197" s="6" t="s">
        <v>682</v>
      </c>
      <c r="AD197" s="6"/>
      <c r="AE197" s="248" t="s">
        <v>680</v>
      </c>
      <c r="AF197" s="74"/>
      <c r="AG197" s="90"/>
      <c r="AH197" s="74"/>
      <c r="AI197" s="74"/>
      <c r="AJ197" s="74"/>
      <c r="AK197" s="315"/>
      <c r="AL197" s="316"/>
      <c r="AM197" s="74"/>
      <c r="AO197" s="264" t="s">
        <v>1757</v>
      </c>
      <c r="BA197" s="75">
        <f t="shared" si="11"/>
        <v>122</v>
      </c>
      <c r="BB197" s="75">
        <f t="shared" si="12"/>
        <v>3</v>
      </c>
      <c r="BC197" s="245" t="str">
        <f t="shared" si="13"/>
        <v>ＨＨＨ</v>
      </c>
      <c r="BD197" s="19"/>
    </row>
    <row r="198" spans="1:56" ht="47.25" x14ac:dyDescent="0.4">
      <c r="A198" s="121" t="s">
        <v>762</v>
      </c>
      <c r="B198" s="394"/>
      <c r="C198" s="76" t="s">
        <v>784</v>
      </c>
      <c r="D198" s="396"/>
      <c r="E198" s="76" t="s">
        <v>842</v>
      </c>
      <c r="F198" s="396"/>
      <c r="G198" s="116" t="s">
        <v>854</v>
      </c>
      <c r="H198" s="348"/>
      <c r="I198" s="114">
        <v>62</v>
      </c>
      <c r="J198" s="276" t="s">
        <v>446</v>
      </c>
      <c r="K198" s="350" t="s">
        <v>299</v>
      </c>
      <c r="L198" s="338"/>
      <c r="M198" s="338"/>
      <c r="N198" s="6" t="s">
        <v>680</v>
      </c>
      <c r="O198" s="6" t="s">
        <v>687</v>
      </c>
      <c r="P198" s="6" t="s">
        <v>688</v>
      </c>
      <c r="Q198" s="6"/>
      <c r="R198" s="307" t="s">
        <v>1181</v>
      </c>
      <c r="S198" s="308" t="s">
        <v>1182</v>
      </c>
      <c r="T198" s="291" t="s">
        <v>680</v>
      </c>
      <c r="U198" s="296" t="s">
        <v>376</v>
      </c>
      <c r="V198" s="16"/>
      <c r="W198" s="15"/>
      <c r="X198" s="115" t="str">
        <f t="shared" si="20"/>
        <v>▼選択</v>
      </c>
      <c r="Y198" s="6" t="s">
        <v>680</v>
      </c>
      <c r="Z198" s="6" t="s">
        <v>681</v>
      </c>
      <c r="AA198" s="71" t="s">
        <v>690</v>
      </c>
      <c r="AB198" s="71" t="s">
        <v>691</v>
      </c>
      <c r="AC198" s="6" t="s">
        <v>682</v>
      </c>
      <c r="AD198" s="6"/>
      <c r="AE198" s="248" t="s">
        <v>680</v>
      </c>
      <c r="AF198" s="74"/>
      <c r="AG198" s="90"/>
      <c r="AH198" s="74"/>
      <c r="AI198" s="74"/>
      <c r="AJ198" s="74"/>
      <c r="AK198" s="315"/>
      <c r="AL198" s="316"/>
      <c r="AM198" s="74"/>
      <c r="AO198" s="264" t="s">
        <v>1758</v>
      </c>
      <c r="BA198" s="75">
        <f t="shared" si="11"/>
        <v>74</v>
      </c>
      <c r="BB198" s="75">
        <f t="shared" si="12"/>
        <v>3</v>
      </c>
      <c r="BC198" s="245" t="str">
        <f t="shared" si="13"/>
        <v>ＨＨＨ</v>
      </c>
      <c r="BD198" s="19"/>
    </row>
    <row r="199" spans="1:56" ht="55.5" x14ac:dyDescent="0.4">
      <c r="A199" s="110" t="s">
        <v>762</v>
      </c>
      <c r="B199" s="395"/>
      <c r="C199" s="110" t="s">
        <v>784</v>
      </c>
      <c r="D199" s="397"/>
      <c r="E199" s="110" t="s">
        <v>842</v>
      </c>
      <c r="F199" s="397"/>
      <c r="G199" s="117" t="s">
        <v>854</v>
      </c>
      <c r="H199" s="349"/>
      <c r="I199" s="118" t="s">
        <v>723</v>
      </c>
      <c r="J199" s="279"/>
      <c r="K199" s="355" t="s">
        <v>702</v>
      </c>
      <c r="L199" s="356"/>
      <c r="M199" s="357"/>
      <c r="N199" s="106" t="s">
        <v>680</v>
      </c>
      <c r="O199" s="106" t="s">
        <v>687</v>
      </c>
      <c r="P199" s="106" t="s">
        <v>688</v>
      </c>
      <c r="Q199" s="106"/>
      <c r="R199" s="307" t="s">
        <v>1183</v>
      </c>
      <c r="S199" s="308" t="s">
        <v>1184</v>
      </c>
      <c r="T199" s="291" t="s">
        <v>680</v>
      </c>
      <c r="U199" s="294" t="s">
        <v>689</v>
      </c>
      <c r="V199" s="16"/>
      <c r="W199" s="15"/>
      <c r="X199" s="6"/>
      <c r="Y199" s="6" t="s">
        <v>680</v>
      </c>
      <c r="Z199" s="6" t="s">
        <v>681</v>
      </c>
      <c r="AA199" s="71" t="s">
        <v>690</v>
      </c>
      <c r="AB199" s="71" t="s">
        <v>691</v>
      </c>
      <c r="AC199" s="6" t="s">
        <v>682</v>
      </c>
      <c r="AD199" s="6"/>
      <c r="AE199" s="248" t="s">
        <v>680</v>
      </c>
      <c r="AF199" s="74"/>
      <c r="AG199" s="90"/>
      <c r="AH199" s="74"/>
      <c r="AI199" s="74"/>
      <c r="AJ199" s="74"/>
      <c r="AK199" s="315"/>
      <c r="AL199" s="316"/>
      <c r="AM199" s="74"/>
      <c r="AO199" s="265"/>
      <c r="BA199" s="75">
        <f t="shared" si="11"/>
        <v>194</v>
      </c>
      <c r="BB199" s="75">
        <f t="shared" si="12"/>
        <v>4</v>
      </c>
      <c r="BC199" s="245" t="str">
        <f t="shared" si="13"/>
        <v>ＨＨＨＨ</v>
      </c>
      <c r="BD199" s="19"/>
    </row>
    <row r="200" spans="1:56" ht="42" x14ac:dyDescent="0.4">
      <c r="A200" s="119" t="s">
        <v>764</v>
      </c>
      <c r="B200" s="340" t="s">
        <v>335</v>
      </c>
      <c r="C200" s="131" t="s">
        <v>774</v>
      </c>
      <c r="D200" s="343" t="s">
        <v>340</v>
      </c>
      <c r="E200" s="119" t="s">
        <v>806</v>
      </c>
      <c r="F200" s="343" t="s">
        <v>356</v>
      </c>
      <c r="G200" s="63" t="s">
        <v>852</v>
      </c>
      <c r="H200" s="352" t="s">
        <v>2</v>
      </c>
      <c r="I200" s="64">
        <v>63</v>
      </c>
      <c r="J200" s="276" t="s">
        <v>446</v>
      </c>
      <c r="K200" s="350" t="s">
        <v>300</v>
      </c>
      <c r="L200" s="338"/>
      <c r="M200" s="338"/>
      <c r="N200" s="120"/>
      <c r="O200" s="120"/>
      <c r="P200" s="120"/>
      <c r="Q200" s="120"/>
      <c r="R200" s="305"/>
      <c r="S200" s="306"/>
      <c r="T200" s="290" t="s">
        <v>689</v>
      </c>
      <c r="U200" s="294" t="s">
        <v>689</v>
      </c>
      <c r="V200" s="69"/>
      <c r="W200" s="69"/>
      <c r="X200" s="107" t="str">
        <f>AE200</f>
        <v>▼選択</v>
      </c>
      <c r="Y200" s="6" t="s">
        <v>680</v>
      </c>
      <c r="Z200" s="6" t="s">
        <v>681</v>
      </c>
      <c r="AA200" s="71" t="s">
        <v>690</v>
      </c>
      <c r="AB200" s="71" t="s">
        <v>691</v>
      </c>
      <c r="AC200" s="6" t="s">
        <v>682</v>
      </c>
      <c r="AD200" s="6"/>
      <c r="AE200" s="246" t="s">
        <v>680</v>
      </c>
      <c r="AF200" s="69"/>
      <c r="AG200" s="72"/>
      <c r="AH200" s="69"/>
      <c r="AI200" s="69"/>
      <c r="AJ200" s="69"/>
      <c r="AK200" s="315"/>
      <c r="AL200" s="316"/>
      <c r="AM200" s="74"/>
      <c r="AO200" s="263"/>
      <c r="BA200" s="75">
        <f t="shared" si="11"/>
        <v>69</v>
      </c>
      <c r="BB200" s="75">
        <f t="shared" si="12"/>
        <v>3</v>
      </c>
      <c r="BC200" s="245" t="str">
        <f t="shared" si="13"/>
        <v>ＨＨＨ</v>
      </c>
      <c r="BD200" s="19"/>
    </row>
    <row r="201" spans="1:56" ht="110.25" x14ac:dyDescent="0.4">
      <c r="A201" s="121" t="s">
        <v>765</v>
      </c>
      <c r="B201" s="390"/>
      <c r="C201" s="121" t="s">
        <v>785</v>
      </c>
      <c r="D201" s="391"/>
      <c r="E201" s="121" t="s">
        <v>843</v>
      </c>
      <c r="F201" s="391"/>
      <c r="G201" s="77" t="s">
        <v>852</v>
      </c>
      <c r="H201" s="353"/>
      <c r="I201" s="78">
        <v>63</v>
      </c>
      <c r="J201" s="277" t="s">
        <v>555</v>
      </c>
      <c r="K201" s="172"/>
      <c r="L201" s="362" t="s">
        <v>92</v>
      </c>
      <c r="M201" s="363"/>
      <c r="N201" s="6" t="s">
        <v>680</v>
      </c>
      <c r="O201" s="6" t="s">
        <v>687</v>
      </c>
      <c r="P201" s="6" t="s">
        <v>688</v>
      </c>
      <c r="Q201" s="6"/>
      <c r="R201" s="307" t="s">
        <v>1186</v>
      </c>
      <c r="S201" s="308" t="s">
        <v>1187</v>
      </c>
      <c r="T201" s="291" t="s">
        <v>680</v>
      </c>
      <c r="U201" s="296" t="s">
        <v>395</v>
      </c>
      <c r="V201" s="16"/>
      <c r="W201" s="15"/>
      <c r="X201" s="6"/>
      <c r="Y201" s="6" t="s">
        <v>680</v>
      </c>
      <c r="Z201" s="6" t="s">
        <v>681</v>
      </c>
      <c r="AA201" s="71" t="s">
        <v>690</v>
      </c>
      <c r="AB201" s="71" t="s">
        <v>691</v>
      </c>
      <c r="AC201" s="6" t="s">
        <v>682</v>
      </c>
      <c r="AD201" s="6"/>
      <c r="AE201" s="248" t="s">
        <v>680</v>
      </c>
      <c r="AF201" s="74"/>
      <c r="AG201" s="90"/>
      <c r="AH201" s="74"/>
      <c r="AI201" s="74"/>
      <c r="AJ201" s="74"/>
      <c r="AK201" s="315"/>
      <c r="AL201" s="316"/>
      <c r="AM201" s="74"/>
      <c r="AO201" s="264" t="s">
        <v>1759</v>
      </c>
      <c r="BA201" s="75">
        <f t="shared" si="11"/>
        <v>160</v>
      </c>
      <c r="BB201" s="75">
        <f t="shared" si="12"/>
        <v>3</v>
      </c>
      <c r="BC201" s="245" t="str">
        <f t="shared" si="13"/>
        <v>ＨＨＨ</v>
      </c>
      <c r="BD201" s="19"/>
    </row>
    <row r="202" spans="1:56" ht="47.25" x14ac:dyDescent="0.4">
      <c r="A202" s="121" t="s">
        <v>765</v>
      </c>
      <c r="B202" s="390"/>
      <c r="C202" s="121" t="s">
        <v>785</v>
      </c>
      <c r="D202" s="391"/>
      <c r="E202" s="121" t="s">
        <v>843</v>
      </c>
      <c r="F202" s="391"/>
      <c r="G202" s="77" t="s">
        <v>852</v>
      </c>
      <c r="H202" s="353"/>
      <c r="I202" s="104">
        <v>63</v>
      </c>
      <c r="J202" s="277" t="s">
        <v>556</v>
      </c>
      <c r="K202" s="173"/>
      <c r="L202" s="362" t="s">
        <v>93</v>
      </c>
      <c r="M202" s="363"/>
      <c r="N202" s="6" t="s">
        <v>680</v>
      </c>
      <c r="O202" s="6" t="s">
        <v>687</v>
      </c>
      <c r="P202" s="6" t="s">
        <v>688</v>
      </c>
      <c r="Q202" s="6"/>
      <c r="R202" s="307" t="s">
        <v>1188</v>
      </c>
      <c r="S202" s="308" t="s">
        <v>1189</v>
      </c>
      <c r="T202" s="291" t="s">
        <v>680</v>
      </c>
      <c r="U202" s="296" t="s">
        <v>627</v>
      </c>
      <c r="V202" s="16"/>
      <c r="W202" s="15"/>
      <c r="X202" s="6"/>
      <c r="Y202" s="6" t="s">
        <v>680</v>
      </c>
      <c r="Z202" s="6" t="s">
        <v>681</v>
      </c>
      <c r="AA202" s="71" t="s">
        <v>690</v>
      </c>
      <c r="AB202" s="71" t="s">
        <v>691</v>
      </c>
      <c r="AC202" s="6" t="s">
        <v>682</v>
      </c>
      <c r="AD202" s="6"/>
      <c r="AE202" s="248" t="s">
        <v>680</v>
      </c>
      <c r="AF202" s="74"/>
      <c r="AG202" s="90"/>
      <c r="AH202" s="74"/>
      <c r="AI202" s="74"/>
      <c r="AJ202" s="74"/>
      <c r="AK202" s="315"/>
      <c r="AL202" s="316"/>
      <c r="AM202" s="74"/>
      <c r="AO202" s="264" t="s">
        <v>1760</v>
      </c>
      <c r="BA202" s="75">
        <f t="shared" si="11"/>
        <v>88</v>
      </c>
      <c r="BB202" s="75">
        <f t="shared" si="12"/>
        <v>3</v>
      </c>
      <c r="BC202" s="245" t="str">
        <f t="shared" si="13"/>
        <v>ＨＨＨ</v>
      </c>
      <c r="BD202" s="19"/>
    </row>
    <row r="203" spans="1:56" ht="42" x14ac:dyDescent="0.4">
      <c r="A203" s="121" t="s">
        <v>765</v>
      </c>
      <c r="B203" s="390"/>
      <c r="C203" s="121" t="s">
        <v>785</v>
      </c>
      <c r="D203" s="391"/>
      <c r="E203" s="121" t="s">
        <v>843</v>
      </c>
      <c r="F203" s="391"/>
      <c r="G203" s="77" t="s">
        <v>852</v>
      </c>
      <c r="H203" s="353"/>
      <c r="I203" s="64">
        <v>64</v>
      </c>
      <c r="J203" s="276" t="s">
        <v>446</v>
      </c>
      <c r="K203" s="350" t="s">
        <v>316</v>
      </c>
      <c r="L203" s="338"/>
      <c r="M203" s="338"/>
      <c r="N203" s="120"/>
      <c r="O203" s="120"/>
      <c r="P203" s="120"/>
      <c r="Q203" s="120"/>
      <c r="R203" s="305"/>
      <c r="S203" s="306"/>
      <c r="T203" s="290" t="s">
        <v>689</v>
      </c>
      <c r="U203" s="294" t="s">
        <v>689</v>
      </c>
      <c r="V203" s="69"/>
      <c r="W203" s="69"/>
      <c r="X203" s="107" t="str">
        <f>AE203</f>
        <v>▼選択</v>
      </c>
      <c r="Y203" s="6" t="s">
        <v>680</v>
      </c>
      <c r="Z203" s="6" t="s">
        <v>681</v>
      </c>
      <c r="AA203" s="71" t="s">
        <v>690</v>
      </c>
      <c r="AB203" s="71" t="s">
        <v>691</v>
      </c>
      <c r="AC203" s="6" t="s">
        <v>682</v>
      </c>
      <c r="AD203" s="6"/>
      <c r="AE203" s="246" t="s">
        <v>680</v>
      </c>
      <c r="AF203" s="69"/>
      <c r="AG203" s="72"/>
      <c r="AH203" s="69"/>
      <c r="AI203" s="69"/>
      <c r="AJ203" s="69"/>
      <c r="AK203" s="315"/>
      <c r="AL203" s="316"/>
      <c r="AM203" s="74"/>
      <c r="AO203" s="263"/>
      <c r="BA203" s="75">
        <f t="shared" ref="BA203:BA266" si="21">LENB(K203)+LENB(L203)+LENB(M203)</f>
        <v>103</v>
      </c>
      <c r="BB203" s="75">
        <f t="shared" ref="BB203:BB266" si="22">IF(ROUNDUP(BA203/$BB$7,0)&gt;2,ROUNDUP(BA203/$BB$7,0),ROUNDUP(BA203/$BB$7,0)+1)</f>
        <v>3</v>
      </c>
      <c r="BC203" s="245" t="str">
        <f t="shared" ref="BC203:BC266" si="23">REPT("Ｈ",BB203)</f>
        <v>ＨＨＨ</v>
      </c>
      <c r="BD203" s="19"/>
    </row>
    <row r="204" spans="1:56" ht="42" x14ac:dyDescent="0.4">
      <c r="A204" s="121" t="s">
        <v>765</v>
      </c>
      <c r="B204" s="390"/>
      <c r="C204" s="121" t="s">
        <v>785</v>
      </c>
      <c r="D204" s="391"/>
      <c r="E204" s="121" t="s">
        <v>843</v>
      </c>
      <c r="F204" s="391"/>
      <c r="G204" s="77" t="s">
        <v>852</v>
      </c>
      <c r="H204" s="353"/>
      <c r="I204" s="78">
        <v>64</v>
      </c>
      <c r="J204" s="277" t="s">
        <v>557</v>
      </c>
      <c r="K204" s="172"/>
      <c r="L204" s="362" t="s">
        <v>94</v>
      </c>
      <c r="M204" s="363"/>
      <c r="N204" s="6" t="s">
        <v>680</v>
      </c>
      <c r="O204" s="6" t="s">
        <v>687</v>
      </c>
      <c r="P204" s="6" t="s">
        <v>688</v>
      </c>
      <c r="Q204" s="6"/>
      <c r="R204" s="307" t="s">
        <v>1190</v>
      </c>
      <c r="S204" s="308" t="s">
        <v>1195</v>
      </c>
      <c r="T204" s="291" t="s">
        <v>680</v>
      </c>
      <c r="U204" s="296" t="s">
        <v>395</v>
      </c>
      <c r="V204" s="16"/>
      <c r="W204" s="15"/>
      <c r="X204" s="6"/>
      <c r="Y204" s="6" t="s">
        <v>680</v>
      </c>
      <c r="Z204" s="6" t="s">
        <v>681</v>
      </c>
      <c r="AA204" s="71" t="s">
        <v>690</v>
      </c>
      <c r="AB204" s="71" t="s">
        <v>691</v>
      </c>
      <c r="AC204" s="6" t="s">
        <v>682</v>
      </c>
      <c r="AD204" s="6"/>
      <c r="AE204" s="248" t="s">
        <v>680</v>
      </c>
      <c r="AF204" s="74"/>
      <c r="AG204" s="90"/>
      <c r="AH204" s="74"/>
      <c r="AI204" s="74"/>
      <c r="AJ204" s="74"/>
      <c r="AK204" s="315"/>
      <c r="AL204" s="316"/>
      <c r="AM204" s="74"/>
      <c r="AO204" s="264" t="s">
        <v>1761</v>
      </c>
      <c r="BA204" s="75">
        <f t="shared" si="21"/>
        <v>82</v>
      </c>
      <c r="BB204" s="75">
        <f t="shared" si="22"/>
        <v>3</v>
      </c>
      <c r="BC204" s="245" t="str">
        <f t="shared" si="23"/>
        <v>ＨＨＨ</v>
      </c>
      <c r="BD204" s="19"/>
    </row>
    <row r="205" spans="1:56" ht="47.25" x14ac:dyDescent="0.4">
      <c r="A205" s="121" t="s">
        <v>765</v>
      </c>
      <c r="B205" s="390"/>
      <c r="C205" s="121" t="s">
        <v>785</v>
      </c>
      <c r="D205" s="391"/>
      <c r="E205" s="121" t="s">
        <v>843</v>
      </c>
      <c r="F205" s="391"/>
      <c r="G205" s="77" t="s">
        <v>852</v>
      </c>
      <c r="H205" s="353"/>
      <c r="I205" s="78">
        <v>64</v>
      </c>
      <c r="J205" s="277" t="s">
        <v>558</v>
      </c>
      <c r="K205" s="173"/>
      <c r="L205" s="362" t="s">
        <v>95</v>
      </c>
      <c r="M205" s="363"/>
      <c r="N205" s="6" t="s">
        <v>680</v>
      </c>
      <c r="O205" s="6" t="s">
        <v>687</v>
      </c>
      <c r="P205" s="6" t="s">
        <v>688</v>
      </c>
      <c r="Q205" s="6"/>
      <c r="R205" s="307" t="s">
        <v>1192</v>
      </c>
      <c r="S205" s="308" t="s">
        <v>1193</v>
      </c>
      <c r="T205" s="291" t="s">
        <v>680</v>
      </c>
      <c r="U205" s="296" t="s">
        <v>628</v>
      </c>
      <c r="V205" s="16"/>
      <c r="W205" s="15"/>
      <c r="X205" s="6"/>
      <c r="Y205" s="6" t="s">
        <v>680</v>
      </c>
      <c r="Z205" s="6" t="s">
        <v>681</v>
      </c>
      <c r="AA205" s="71" t="s">
        <v>690</v>
      </c>
      <c r="AB205" s="71" t="s">
        <v>691</v>
      </c>
      <c r="AC205" s="6" t="s">
        <v>682</v>
      </c>
      <c r="AD205" s="6"/>
      <c r="AE205" s="248" t="s">
        <v>680</v>
      </c>
      <c r="AF205" s="74"/>
      <c r="AG205" s="90"/>
      <c r="AH205" s="74"/>
      <c r="AI205" s="74"/>
      <c r="AJ205" s="74"/>
      <c r="AK205" s="315"/>
      <c r="AL205" s="316"/>
      <c r="AM205" s="74"/>
      <c r="AO205" s="264" t="s">
        <v>1762</v>
      </c>
      <c r="BA205" s="75">
        <f t="shared" si="21"/>
        <v>80</v>
      </c>
      <c r="BB205" s="75">
        <f t="shared" si="22"/>
        <v>3</v>
      </c>
      <c r="BC205" s="245" t="str">
        <f t="shared" si="23"/>
        <v>ＨＨＨ</v>
      </c>
      <c r="BD205" s="19"/>
    </row>
    <row r="206" spans="1:56" ht="42" x14ac:dyDescent="0.4">
      <c r="A206" s="121" t="s">
        <v>765</v>
      </c>
      <c r="B206" s="390"/>
      <c r="C206" s="121" t="s">
        <v>785</v>
      </c>
      <c r="D206" s="391"/>
      <c r="E206" s="121" t="s">
        <v>843</v>
      </c>
      <c r="F206" s="391"/>
      <c r="G206" s="77" t="s">
        <v>852</v>
      </c>
      <c r="H206" s="353"/>
      <c r="I206" s="64">
        <v>65</v>
      </c>
      <c r="J206" s="276" t="s">
        <v>446</v>
      </c>
      <c r="K206" s="350" t="s">
        <v>317</v>
      </c>
      <c r="L206" s="338"/>
      <c r="M206" s="338"/>
      <c r="N206" s="120"/>
      <c r="O206" s="120"/>
      <c r="P206" s="120"/>
      <c r="Q206" s="120"/>
      <c r="R206" s="305"/>
      <c r="S206" s="306"/>
      <c r="T206" s="290" t="s">
        <v>689</v>
      </c>
      <c r="U206" s="294" t="s">
        <v>689</v>
      </c>
      <c r="V206" s="69"/>
      <c r="W206" s="69"/>
      <c r="X206" s="107" t="str">
        <f>AE206</f>
        <v>▼選択</v>
      </c>
      <c r="Y206" s="6" t="s">
        <v>680</v>
      </c>
      <c r="Z206" s="6" t="s">
        <v>681</v>
      </c>
      <c r="AA206" s="71" t="s">
        <v>690</v>
      </c>
      <c r="AB206" s="71" t="s">
        <v>691</v>
      </c>
      <c r="AC206" s="6" t="s">
        <v>682</v>
      </c>
      <c r="AD206" s="6"/>
      <c r="AE206" s="246" t="s">
        <v>680</v>
      </c>
      <c r="AF206" s="69"/>
      <c r="AG206" s="72"/>
      <c r="AH206" s="69"/>
      <c r="AI206" s="69"/>
      <c r="AJ206" s="69"/>
      <c r="AK206" s="315"/>
      <c r="AL206" s="316"/>
      <c r="AM206" s="74"/>
      <c r="AO206" s="263"/>
      <c r="BA206" s="75">
        <f t="shared" si="21"/>
        <v>85</v>
      </c>
      <c r="BB206" s="75">
        <f t="shared" si="22"/>
        <v>3</v>
      </c>
      <c r="BC206" s="245" t="str">
        <f t="shared" si="23"/>
        <v>ＨＨＨ</v>
      </c>
      <c r="BD206" s="19"/>
    </row>
    <row r="207" spans="1:56" ht="42" x14ac:dyDescent="0.4">
      <c r="A207" s="121" t="s">
        <v>765</v>
      </c>
      <c r="B207" s="390"/>
      <c r="C207" s="121" t="s">
        <v>785</v>
      </c>
      <c r="D207" s="391"/>
      <c r="E207" s="121" t="s">
        <v>843</v>
      </c>
      <c r="F207" s="391"/>
      <c r="G207" s="77" t="s">
        <v>852</v>
      </c>
      <c r="H207" s="353"/>
      <c r="I207" s="78">
        <v>65</v>
      </c>
      <c r="J207" s="277" t="s">
        <v>559</v>
      </c>
      <c r="K207" s="172"/>
      <c r="L207" s="362" t="s">
        <v>94</v>
      </c>
      <c r="M207" s="363"/>
      <c r="N207" s="6" t="s">
        <v>680</v>
      </c>
      <c r="O207" s="6" t="s">
        <v>687</v>
      </c>
      <c r="P207" s="6" t="s">
        <v>688</v>
      </c>
      <c r="Q207" s="6"/>
      <c r="R207" s="307" t="s">
        <v>1194</v>
      </c>
      <c r="S207" s="308" t="s">
        <v>1191</v>
      </c>
      <c r="T207" s="291" t="s">
        <v>680</v>
      </c>
      <c r="U207" s="296" t="s">
        <v>395</v>
      </c>
      <c r="V207" s="16"/>
      <c r="W207" s="15"/>
      <c r="X207" s="6"/>
      <c r="Y207" s="6" t="s">
        <v>680</v>
      </c>
      <c r="Z207" s="6" t="s">
        <v>681</v>
      </c>
      <c r="AA207" s="71" t="s">
        <v>690</v>
      </c>
      <c r="AB207" s="71" t="s">
        <v>691</v>
      </c>
      <c r="AC207" s="6" t="s">
        <v>682</v>
      </c>
      <c r="AD207" s="6"/>
      <c r="AE207" s="248" t="s">
        <v>680</v>
      </c>
      <c r="AF207" s="74"/>
      <c r="AG207" s="90"/>
      <c r="AH207" s="74"/>
      <c r="AI207" s="74"/>
      <c r="AJ207" s="74"/>
      <c r="AK207" s="315"/>
      <c r="AL207" s="316"/>
      <c r="AM207" s="74"/>
      <c r="AO207" s="264" t="s">
        <v>1763</v>
      </c>
      <c r="BA207" s="75">
        <f t="shared" si="21"/>
        <v>82</v>
      </c>
      <c r="BB207" s="75">
        <f t="shared" si="22"/>
        <v>3</v>
      </c>
      <c r="BC207" s="245" t="str">
        <f t="shared" si="23"/>
        <v>ＨＨＨ</v>
      </c>
      <c r="BD207" s="19"/>
    </row>
    <row r="208" spans="1:56" ht="47.25" x14ac:dyDescent="0.4">
      <c r="A208" s="121" t="s">
        <v>765</v>
      </c>
      <c r="B208" s="390"/>
      <c r="C208" s="121" t="s">
        <v>785</v>
      </c>
      <c r="D208" s="391"/>
      <c r="E208" s="121" t="s">
        <v>843</v>
      </c>
      <c r="F208" s="391"/>
      <c r="G208" s="77" t="s">
        <v>852</v>
      </c>
      <c r="H208" s="353"/>
      <c r="I208" s="78">
        <v>65</v>
      </c>
      <c r="J208" s="277" t="s">
        <v>560</v>
      </c>
      <c r="K208" s="173"/>
      <c r="L208" s="362" t="s">
        <v>95</v>
      </c>
      <c r="M208" s="363"/>
      <c r="N208" s="6" t="s">
        <v>680</v>
      </c>
      <c r="O208" s="6" t="s">
        <v>687</v>
      </c>
      <c r="P208" s="6" t="s">
        <v>688</v>
      </c>
      <c r="Q208" s="6"/>
      <c r="R208" s="307" t="s">
        <v>1196</v>
      </c>
      <c r="S208" s="308" t="s">
        <v>1197</v>
      </c>
      <c r="T208" s="291" t="s">
        <v>680</v>
      </c>
      <c r="U208" s="296" t="s">
        <v>628</v>
      </c>
      <c r="V208" s="16"/>
      <c r="W208" s="15"/>
      <c r="X208" s="6"/>
      <c r="Y208" s="6" t="s">
        <v>680</v>
      </c>
      <c r="Z208" s="6" t="s">
        <v>681</v>
      </c>
      <c r="AA208" s="71" t="s">
        <v>690</v>
      </c>
      <c r="AB208" s="71" t="s">
        <v>691</v>
      </c>
      <c r="AC208" s="6" t="s">
        <v>682</v>
      </c>
      <c r="AD208" s="6"/>
      <c r="AE208" s="248" t="s">
        <v>680</v>
      </c>
      <c r="AF208" s="74"/>
      <c r="AG208" s="90"/>
      <c r="AH208" s="74"/>
      <c r="AI208" s="74"/>
      <c r="AJ208" s="74"/>
      <c r="AK208" s="315"/>
      <c r="AL208" s="316"/>
      <c r="AM208" s="74"/>
      <c r="AO208" s="264" t="s">
        <v>1764</v>
      </c>
      <c r="BA208" s="75">
        <f t="shared" si="21"/>
        <v>80</v>
      </c>
      <c r="BB208" s="75">
        <f t="shared" si="22"/>
        <v>3</v>
      </c>
      <c r="BC208" s="245" t="str">
        <f t="shared" si="23"/>
        <v>ＨＨＨ</v>
      </c>
      <c r="BD208" s="19"/>
    </row>
    <row r="209" spans="1:56" ht="94.5" x14ac:dyDescent="0.4">
      <c r="A209" s="121" t="s">
        <v>765</v>
      </c>
      <c r="B209" s="390"/>
      <c r="C209" s="121" t="s">
        <v>785</v>
      </c>
      <c r="D209" s="391"/>
      <c r="E209" s="121" t="s">
        <v>843</v>
      </c>
      <c r="F209" s="391"/>
      <c r="G209" s="77" t="s">
        <v>852</v>
      </c>
      <c r="H209" s="353"/>
      <c r="I209" s="114">
        <v>66</v>
      </c>
      <c r="J209" s="276" t="s">
        <v>446</v>
      </c>
      <c r="K209" s="350" t="s">
        <v>401</v>
      </c>
      <c r="L209" s="338"/>
      <c r="M209" s="338"/>
      <c r="N209" s="6" t="s">
        <v>680</v>
      </c>
      <c r="O209" s="6" t="s">
        <v>687</v>
      </c>
      <c r="P209" s="6" t="s">
        <v>688</v>
      </c>
      <c r="Q209" s="6"/>
      <c r="R209" s="307" t="s">
        <v>1198</v>
      </c>
      <c r="S209" s="308" t="s">
        <v>1199</v>
      </c>
      <c r="T209" s="291" t="s">
        <v>680</v>
      </c>
      <c r="U209" s="296" t="s">
        <v>629</v>
      </c>
      <c r="V209" s="16"/>
      <c r="W209" s="15"/>
      <c r="X209" s="107" t="str">
        <f t="shared" ref="X209:X216" si="24">AE209</f>
        <v>▼選択</v>
      </c>
      <c r="Y209" s="6" t="s">
        <v>680</v>
      </c>
      <c r="Z209" s="6" t="s">
        <v>681</v>
      </c>
      <c r="AA209" s="71" t="s">
        <v>690</v>
      </c>
      <c r="AB209" s="71" t="s">
        <v>691</v>
      </c>
      <c r="AC209" s="6" t="s">
        <v>682</v>
      </c>
      <c r="AD209" s="6"/>
      <c r="AE209" s="248" t="s">
        <v>680</v>
      </c>
      <c r="AF209" s="74"/>
      <c r="AG209" s="90"/>
      <c r="AH209" s="74"/>
      <c r="AI209" s="74"/>
      <c r="AJ209" s="74"/>
      <c r="AK209" s="315"/>
      <c r="AL209" s="316"/>
      <c r="AM209" s="74"/>
      <c r="AO209" s="264" t="s">
        <v>1765</v>
      </c>
      <c r="BA209" s="75">
        <f t="shared" si="21"/>
        <v>182</v>
      </c>
      <c r="BB209" s="75">
        <f t="shared" si="22"/>
        <v>4</v>
      </c>
      <c r="BC209" s="245" t="str">
        <f t="shared" si="23"/>
        <v>ＨＨＨＨ</v>
      </c>
      <c r="BD209" s="19"/>
    </row>
    <row r="210" spans="1:56" ht="94.5" x14ac:dyDescent="0.4">
      <c r="A210" s="137" t="s">
        <v>765</v>
      </c>
      <c r="B210" s="364"/>
      <c r="C210" s="137" t="s">
        <v>785</v>
      </c>
      <c r="D210" s="365"/>
      <c r="E210" s="137" t="s">
        <v>843</v>
      </c>
      <c r="F210" s="365"/>
      <c r="G210" s="111" t="s">
        <v>852</v>
      </c>
      <c r="H210" s="354"/>
      <c r="I210" s="114">
        <v>67</v>
      </c>
      <c r="J210" s="279" t="s">
        <v>446</v>
      </c>
      <c r="K210" s="337" t="s">
        <v>233</v>
      </c>
      <c r="L210" s="338"/>
      <c r="M210" s="338"/>
      <c r="N210" s="6" t="s">
        <v>680</v>
      </c>
      <c r="O210" s="6" t="s">
        <v>687</v>
      </c>
      <c r="P210" s="6" t="s">
        <v>688</v>
      </c>
      <c r="Q210" s="6"/>
      <c r="R210" s="307" t="s">
        <v>1200</v>
      </c>
      <c r="S210" s="308" t="s">
        <v>1201</v>
      </c>
      <c r="T210" s="291" t="s">
        <v>680</v>
      </c>
      <c r="U210" s="296" t="s">
        <v>415</v>
      </c>
      <c r="V210" s="16"/>
      <c r="W210" s="15"/>
      <c r="X210" s="107" t="str">
        <f t="shared" si="24"/>
        <v>▼選択</v>
      </c>
      <c r="Y210" s="6" t="s">
        <v>680</v>
      </c>
      <c r="Z210" s="6" t="s">
        <v>681</v>
      </c>
      <c r="AA210" s="71" t="s">
        <v>690</v>
      </c>
      <c r="AB210" s="71" t="s">
        <v>691</v>
      </c>
      <c r="AC210" s="6" t="s">
        <v>682</v>
      </c>
      <c r="AD210" s="6"/>
      <c r="AE210" s="248" t="s">
        <v>680</v>
      </c>
      <c r="AF210" s="74"/>
      <c r="AG210" s="90"/>
      <c r="AH210" s="74"/>
      <c r="AI210" s="74"/>
      <c r="AJ210" s="74"/>
      <c r="AK210" s="315"/>
      <c r="AL210" s="316"/>
      <c r="AM210" s="74"/>
      <c r="AO210" s="264" t="s">
        <v>1741</v>
      </c>
      <c r="BA210" s="75">
        <f t="shared" si="21"/>
        <v>117</v>
      </c>
      <c r="BB210" s="75">
        <f t="shared" si="22"/>
        <v>3</v>
      </c>
      <c r="BC210" s="245" t="str">
        <f t="shared" si="23"/>
        <v>ＨＨＨ</v>
      </c>
      <c r="BD210" s="19"/>
    </row>
    <row r="211" spans="1:56" ht="78.75" x14ac:dyDescent="0.4">
      <c r="A211" s="119" t="s">
        <v>764</v>
      </c>
      <c r="B211" s="340" t="s">
        <v>335</v>
      </c>
      <c r="C211" s="131" t="s">
        <v>774</v>
      </c>
      <c r="D211" s="343" t="s">
        <v>340</v>
      </c>
      <c r="E211" s="119" t="s">
        <v>806</v>
      </c>
      <c r="F211" s="343" t="s">
        <v>356</v>
      </c>
      <c r="G211" s="113" t="s">
        <v>854</v>
      </c>
      <c r="H211" s="347" t="s">
        <v>41</v>
      </c>
      <c r="I211" s="114">
        <v>68</v>
      </c>
      <c r="J211" s="276" t="s">
        <v>446</v>
      </c>
      <c r="K211" s="350" t="s">
        <v>433</v>
      </c>
      <c r="L211" s="338"/>
      <c r="M211" s="338"/>
      <c r="N211" s="6" t="s">
        <v>680</v>
      </c>
      <c r="O211" s="6" t="s">
        <v>687</v>
      </c>
      <c r="P211" s="6" t="s">
        <v>688</v>
      </c>
      <c r="Q211" s="6"/>
      <c r="R211" s="307" t="s">
        <v>1202</v>
      </c>
      <c r="S211" s="308" t="s">
        <v>1203</v>
      </c>
      <c r="T211" s="291" t="s">
        <v>680</v>
      </c>
      <c r="U211" s="296" t="s">
        <v>376</v>
      </c>
      <c r="V211" s="16"/>
      <c r="W211" s="15"/>
      <c r="X211" s="115" t="str">
        <f t="shared" si="24"/>
        <v>▼選択</v>
      </c>
      <c r="Y211" s="6" t="s">
        <v>680</v>
      </c>
      <c r="Z211" s="6" t="s">
        <v>681</v>
      </c>
      <c r="AA211" s="71" t="s">
        <v>690</v>
      </c>
      <c r="AB211" s="71" t="s">
        <v>691</v>
      </c>
      <c r="AC211" s="6" t="s">
        <v>682</v>
      </c>
      <c r="AD211" s="6"/>
      <c r="AE211" s="248" t="s">
        <v>680</v>
      </c>
      <c r="AF211" s="74"/>
      <c r="AG211" s="90"/>
      <c r="AH211" s="74"/>
      <c r="AI211" s="74"/>
      <c r="AJ211" s="74"/>
      <c r="AK211" s="315"/>
      <c r="AL211" s="316"/>
      <c r="AM211" s="74"/>
      <c r="AO211" s="264" t="s">
        <v>1766</v>
      </c>
      <c r="BA211" s="75">
        <f t="shared" si="21"/>
        <v>91</v>
      </c>
      <c r="BB211" s="75">
        <f t="shared" si="22"/>
        <v>3</v>
      </c>
      <c r="BC211" s="245" t="str">
        <f t="shared" si="23"/>
        <v>ＨＨＨ</v>
      </c>
      <c r="BD211" s="19"/>
    </row>
    <row r="212" spans="1:56" ht="110.25" x14ac:dyDescent="0.4">
      <c r="A212" s="76" t="s">
        <v>765</v>
      </c>
      <c r="B212" s="390"/>
      <c r="C212" s="76" t="s">
        <v>785</v>
      </c>
      <c r="D212" s="391"/>
      <c r="E212" s="76" t="s">
        <v>843</v>
      </c>
      <c r="F212" s="391"/>
      <c r="G212" s="116" t="s">
        <v>854</v>
      </c>
      <c r="H212" s="348"/>
      <c r="I212" s="114">
        <v>69</v>
      </c>
      <c r="J212" s="276" t="s">
        <v>446</v>
      </c>
      <c r="K212" s="350" t="s">
        <v>96</v>
      </c>
      <c r="L212" s="338"/>
      <c r="M212" s="338"/>
      <c r="N212" s="6" t="s">
        <v>680</v>
      </c>
      <c r="O212" s="6" t="s">
        <v>687</v>
      </c>
      <c r="P212" s="6" t="s">
        <v>688</v>
      </c>
      <c r="Q212" s="6"/>
      <c r="R212" s="307" t="s">
        <v>1204</v>
      </c>
      <c r="S212" s="308" t="s">
        <v>1205</v>
      </c>
      <c r="T212" s="291" t="s">
        <v>680</v>
      </c>
      <c r="U212" s="296" t="s">
        <v>376</v>
      </c>
      <c r="V212" s="16"/>
      <c r="W212" s="15"/>
      <c r="X212" s="115" t="str">
        <f t="shared" si="24"/>
        <v>▼選択</v>
      </c>
      <c r="Y212" s="6" t="s">
        <v>680</v>
      </c>
      <c r="Z212" s="6" t="s">
        <v>681</v>
      </c>
      <c r="AA212" s="71" t="s">
        <v>690</v>
      </c>
      <c r="AB212" s="71" t="s">
        <v>691</v>
      </c>
      <c r="AC212" s="6" t="s">
        <v>682</v>
      </c>
      <c r="AD212" s="6"/>
      <c r="AE212" s="248" t="s">
        <v>680</v>
      </c>
      <c r="AF212" s="74"/>
      <c r="AG212" s="90"/>
      <c r="AH212" s="74"/>
      <c r="AI212" s="74"/>
      <c r="AJ212" s="74"/>
      <c r="AK212" s="315"/>
      <c r="AL212" s="316"/>
      <c r="AM212" s="74"/>
      <c r="AO212" s="264" t="s">
        <v>1767</v>
      </c>
      <c r="BA212" s="75">
        <f t="shared" si="21"/>
        <v>196</v>
      </c>
      <c r="BB212" s="75">
        <f t="shared" si="22"/>
        <v>4</v>
      </c>
      <c r="BC212" s="245" t="str">
        <f t="shared" si="23"/>
        <v>ＨＨＨＨ</v>
      </c>
      <c r="BD212" s="19"/>
    </row>
    <row r="213" spans="1:56" ht="78.75" x14ac:dyDescent="0.4">
      <c r="A213" s="76" t="s">
        <v>765</v>
      </c>
      <c r="B213" s="390"/>
      <c r="C213" s="76" t="s">
        <v>785</v>
      </c>
      <c r="D213" s="391"/>
      <c r="E213" s="76" t="s">
        <v>843</v>
      </c>
      <c r="F213" s="391"/>
      <c r="G213" s="116" t="s">
        <v>854</v>
      </c>
      <c r="H213" s="348"/>
      <c r="I213" s="114">
        <v>70</v>
      </c>
      <c r="J213" s="276" t="s">
        <v>446</v>
      </c>
      <c r="K213" s="350" t="s">
        <v>97</v>
      </c>
      <c r="L213" s="338"/>
      <c r="M213" s="338"/>
      <c r="N213" s="6" t="s">
        <v>680</v>
      </c>
      <c r="O213" s="6" t="s">
        <v>687</v>
      </c>
      <c r="P213" s="6" t="s">
        <v>688</v>
      </c>
      <c r="Q213" s="6"/>
      <c r="R213" s="307" t="s">
        <v>1206</v>
      </c>
      <c r="S213" s="308" t="s">
        <v>1207</v>
      </c>
      <c r="T213" s="291" t="s">
        <v>680</v>
      </c>
      <c r="U213" s="296" t="s">
        <v>376</v>
      </c>
      <c r="V213" s="16"/>
      <c r="W213" s="15"/>
      <c r="X213" s="115" t="str">
        <f t="shared" si="24"/>
        <v>▼選択</v>
      </c>
      <c r="Y213" s="6" t="s">
        <v>680</v>
      </c>
      <c r="Z213" s="6" t="s">
        <v>681</v>
      </c>
      <c r="AA213" s="71" t="s">
        <v>690</v>
      </c>
      <c r="AB213" s="71" t="s">
        <v>691</v>
      </c>
      <c r="AC213" s="6" t="s">
        <v>682</v>
      </c>
      <c r="AD213" s="6"/>
      <c r="AE213" s="248" t="s">
        <v>680</v>
      </c>
      <c r="AF213" s="74"/>
      <c r="AG213" s="90"/>
      <c r="AH213" s="74"/>
      <c r="AI213" s="74"/>
      <c r="AJ213" s="74"/>
      <c r="AK213" s="315"/>
      <c r="AL213" s="316"/>
      <c r="AM213" s="74"/>
      <c r="AO213" s="264" t="s">
        <v>1768</v>
      </c>
      <c r="BA213" s="75">
        <f t="shared" si="21"/>
        <v>106</v>
      </c>
      <c r="BB213" s="75">
        <f t="shared" si="22"/>
        <v>3</v>
      </c>
      <c r="BC213" s="245" t="str">
        <f t="shared" si="23"/>
        <v>ＨＨＨ</v>
      </c>
      <c r="BD213" s="19"/>
    </row>
    <row r="214" spans="1:56" ht="94.5" x14ac:dyDescent="0.4">
      <c r="A214" s="76" t="s">
        <v>765</v>
      </c>
      <c r="B214" s="390"/>
      <c r="C214" s="76" t="s">
        <v>785</v>
      </c>
      <c r="D214" s="391"/>
      <c r="E214" s="76" t="s">
        <v>843</v>
      </c>
      <c r="F214" s="391"/>
      <c r="G214" s="116" t="s">
        <v>854</v>
      </c>
      <c r="H214" s="348"/>
      <c r="I214" s="114">
        <v>71</v>
      </c>
      <c r="J214" s="276" t="s">
        <v>446</v>
      </c>
      <c r="K214" s="350" t="s">
        <v>98</v>
      </c>
      <c r="L214" s="338"/>
      <c r="M214" s="338"/>
      <c r="N214" s="6" t="s">
        <v>680</v>
      </c>
      <c r="O214" s="6" t="s">
        <v>687</v>
      </c>
      <c r="P214" s="6" t="s">
        <v>688</v>
      </c>
      <c r="Q214" s="6"/>
      <c r="R214" s="307" t="s">
        <v>1208</v>
      </c>
      <c r="S214" s="308" t="s">
        <v>1209</v>
      </c>
      <c r="T214" s="291" t="s">
        <v>680</v>
      </c>
      <c r="U214" s="296" t="s">
        <v>376</v>
      </c>
      <c r="V214" s="16"/>
      <c r="W214" s="15"/>
      <c r="X214" s="115" t="str">
        <f t="shared" si="24"/>
        <v>▼選択</v>
      </c>
      <c r="Y214" s="6" t="s">
        <v>680</v>
      </c>
      <c r="Z214" s="6" t="s">
        <v>681</v>
      </c>
      <c r="AA214" s="71" t="s">
        <v>690</v>
      </c>
      <c r="AB214" s="71" t="s">
        <v>691</v>
      </c>
      <c r="AC214" s="6" t="s">
        <v>682</v>
      </c>
      <c r="AD214" s="6"/>
      <c r="AE214" s="248" t="s">
        <v>680</v>
      </c>
      <c r="AF214" s="74"/>
      <c r="AG214" s="90"/>
      <c r="AH214" s="74"/>
      <c r="AI214" s="74"/>
      <c r="AJ214" s="74"/>
      <c r="AK214" s="315"/>
      <c r="AL214" s="316"/>
      <c r="AM214" s="74"/>
      <c r="AO214" s="264" t="s">
        <v>1769</v>
      </c>
      <c r="BA214" s="75">
        <f t="shared" si="21"/>
        <v>138</v>
      </c>
      <c r="BB214" s="75">
        <f t="shared" si="22"/>
        <v>3</v>
      </c>
      <c r="BC214" s="245" t="str">
        <f t="shared" si="23"/>
        <v>ＨＨＨ</v>
      </c>
      <c r="BD214" s="19"/>
    </row>
    <row r="215" spans="1:56" ht="157.5" x14ac:dyDescent="0.4">
      <c r="A215" s="76" t="s">
        <v>765</v>
      </c>
      <c r="B215" s="390"/>
      <c r="C215" s="76" t="s">
        <v>785</v>
      </c>
      <c r="D215" s="391"/>
      <c r="E215" s="76" t="s">
        <v>843</v>
      </c>
      <c r="F215" s="391"/>
      <c r="G215" s="116" t="s">
        <v>854</v>
      </c>
      <c r="H215" s="348"/>
      <c r="I215" s="114">
        <v>72</v>
      </c>
      <c r="J215" s="276" t="s">
        <v>446</v>
      </c>
      <c r="K215" s="350" t="s">
        <v>99</v>
      </c>
      <c r="L215" s="338"/>
      <c r="M215" s="338"/>
      <c r="N215" s="6" t="s">
        <v>680</v>
      </c>
      <c r="O215" s="6" t="s">
        <v>687</v>
      </c>
      <c r="P215" s="6" t="s">
        <v>688</v>
      </c>
      <c r="Q215" s="6"/>
      <c r="R215" s="307" t="s">
        <v>1210</v>
      </c>
      <c r="S215" s="308" t="s">
        <v>1211</v>
      </c>
      <c r="T215" s="291" t="s">
        <v>680</v>
      </c>
      <c r="U215" s="296" t="s">
        <v>376</v>
      </c>
      <c r="V215" s="16"/>
      <c r="W215" s="15"/>
      <c r="X215" s="115" t="str">
        <f t="shared" si="24"/>
        <v>▼選択</v>
      </c>
      <c r="Y215" s="6" t="s">
        <v>680</v>
      </c>
      <c r="Z215" s="6" t="s">
        <v>681</v>
      </c>
      <c r="AA215" s="71" t="s">
        <v>690</v>
      </c>
      <c r="AB215" s="71" t="s">
        <v>691</v>
      </c>
      <c r="AC215" s="6" t="s">
        <v>682</v>
      </c>
      <c r="AD215" s="6"/>
      <c r="AE215" s="248" t="s">
        <v>680</v>
      </c>
      <c r="AF215" s="74"/>
      <c r="AG215" s="90"/>
      <c r="AH215" s="74"/>
      <c r="AI215" s="74"/>
      <c r="AJ215" s="74"/>
      <c r="AK215" s="315"/>
      <c r="AL215" s="316"/>
      <c r="AM215" s="74"/>
      <c r="AO215" s="264" t="s">
        <v>1770</v>
      </c>
      <c r="BA215" s="75">
        <f t="shared" si="21"/>
        <v>185</v>
      </c>
      <c r="BB215" s="75">
        <f t="shared" si="22"/>
        <v>4</v>
      </c>
      <c r="BC215" s="245" t="str">
        <f t="shared" si="23"/>
        <v>ＨＨＨＨ</v>
      </c>
      <c r="BD215" s="19"/>
    </row>
    <row r="216" spans="1:56" ht="42" x14ac:dyDescent="0.4">
      <c r="A216" s="76" t="s">
        <v>765</v>
      </c>
      <c r="B216" s="390"/>
      <c r="C216" s="76" t="s">
        <v>785</v>
      </c>
      <c r="D216" s="391"/>
      <c r="E216" s="76" t="s">
        <v>843</v>
      </c>
      <c r="F216" s="391"/>
      <c r="G216" s="116" t="s">
        <v>854</v>
      </c>
      <c r="H216" s="348"/>
      <c r="I216" s="114">
        <v>73</v>
      </c>
      <c r="J216" s="276" t="s">
        <v>446</v>
      </c>
      <c r="K216" s="350" t="s">
        <v>100</v>
      </c>
      <c r="L216" s="338"/>
      <c r="M216" s="338"/>
      <c r="N216" s="6" t="s">
        <v>680</v>
      </c>
      <c r="O216" s="6" t="s">
        <v>687</v>
      </c>
      <c r="P216" s="6" t="s">
        <v>688</v>
      </c>
      <c r="Q216" s="6"/>
      <c r="R216" s="307" t="s">
        <v>1212</v>
      </c>
      <c r="S216" s="308" t="s">
        <v>1213</v>
      </c>
      <c r="T216" s="291" t="s">
        <v>680</v>
      </c>
      <c r="U216" s="296" t="s">
        <v>376</v>
      </c>
      <c r="V216" s="16"/>
      <c r="W216" s="15"/>
      <c r="X216" s="115" t="str">
        <f t="shared" si="24"/>
        <v>▼選択</v>
      </c>
      <c r="Y216" s="6" t="s">
        <v>680</v>
      </c>
      <c r="Z216" s="6" t="s">
        <v>681</v>
      </c>
      <c r="AA216" s="71" t="s">
        <v>690</v>
      </c>
      <c r="AB216" s="71" t="s">
        <v>691</v>
      </c>
      <c r="AC216" s="6" t="s">
        <v>682</v>
      </c>
      <c r="AD216" s="6"/>
      <c r="AE216" s="248" t="s">
        <v>680</v>
      </c>
      <c r="AF216" s="74"/>
      <c r="AG216" s="90"/>
      <c r="AH216" s="74"/>
      <c r="AI216" s="74"/>
      <c r="AJ216" s="74"/>
      <c r="AK216" s="315"/>
      <c r="AL216" s="316"/>
      <c r="AM216" s="74"/>
      <c r="AO216" s="264" t="s">
        <v>1771</v>
      </c>
      <c r="BA216" s="75">
        <f t="shared" si="21"/>
        <v>139</v>
      </c>
      <c r="BB216" s="75">
        <f t="shared" si="22"/>
        <v>3</v>
      </c>
      <c r="BC216" s="245" t="str">
        <f t="shared" si="23"/>
        <v>ＨＨＨ</v>
      </c>
      <c r="BD216" s="19"/>
    </row>
    <row r="217" spans="1:56" ht="55.5" x14ac:dyDescent="0.4">
      <c r="A217" s="110" t="s">
        <v>765</v>
      </c>
      <c r="B217" s="364"/>
      <c r="C217" s="110" t="s">
        <v>785</v>
      </c>
      <c r="D217" s="365"/>
      <c r="E217" s="110" t="s">
        <v>843</v>
      </c>
      <c r="F217" s="365"/>
      <c r="G217" s="117" t="s">
        <v>854</v>
      </c>
      <c r="H217" s="349"/>
      <c r="I217" s="118" t="s">
        <v>724</v>
      </c>
      <c r="J217" s="279"/>
      <c r="K217" s="355" t="s">
        <v>702</v>
      </c>
      <c r="L217" s="356"/>
      <c r="M217" s="357"/>
      <c r="N217" s="106" t="s">
        <v>680</v>
      </c>
      <c r="O217" s="106" t="s">
        <v>687</v>
      </c>
      <c r="P217" s="106" t="s">
        <v>688</v>
      </c>
      <c r="Q217" s="106"/>
      <c r="R217" s="307" t="s">
        <v>1214</v>
      </c>
      <c r="S217" s="308" t="s">
        <v>1215</v>
      </c>
      <c r="T217" s="291" t="s">
        <v>680</v>
      </c>
      <c r="U217" s="294" t="s">
        <v>689</v>
      </c>
      <c r="V217" s="16"/>
      <c r="W217" s="15"/>
      <c r="X217" s="6"/>
      <c r="Y217" s="6" t="s">
        <v>680</v>
      </c>
      <c r="Z217" s="6" t="s">
        <v>681</v>
      </c>
      <c r="AA217" s="71" t="s">
        <v>690</v>
      </c>
      <c r="AB217" s="71" t="s">
        <v>691</v>
      </c>
      <c r="AC217" s="6" t="s">
        <v>682</v>
      </c>
      <c r="AD217" s="6"/>
      <c r="AE217" s="248" t="s">
        <v>680</v>
      </c>
      <c r="AF217" s="74"/>
      <c r="AG217" s="90"/>
      <c r="AH217" s="74"/>
      <c r="AI217" s="74"/>
      <c r="AJ217" s="74"/>
      <c r="AK217" s="315"/>
      <c r="AL217" s="316"/>
      <c r="AM217" s="74"/>
      <c r="AO217" s="265"/>
      <c r="BA217" s="75">
        <f t="shared" si="21"/>
        <v>194</v>
      </c>
      <c r="BB217" s="75">
        <f t="shared" si="22"/>
        <v>4</v>
      </c>
      <c r="BC217" s="245" t="str">
        <f t="shared" si="23"/>
        <v>ＨＨＨＨ</v>
      </c>
      <c r="BD217" s="19"/>
    </row>
    <row r="218" spans="1:56" ht="42" x14ac:dyDescent="0.4">
      <c r="A218" s="119" t="s">
        <v>764</v>
      </c>
      <c r="B218" s="340" t="s">
        <v>335</v>
      </c>
      <c r="C218" s="131" t="s">
        <v>775</v>
      </c>
      <c r="D218" s="343" t="s">
        <v>341</v>
      </c>
      <c r="E218" s="119" t="s">
        <v>807</v>
      </c>
      <c r="F218" s="346" t="s">
        <v>357</v>
      </c>
      <c r="G218" s="174" t="s">
        <v>852</v>
      </c>
      <c r="H218" s="352" t="s">
        <v>2</v>
      </c>
      <c r="I218" s="114">
        <v>74</v>
      </c>
      <c r="J218" s="276" t="s">
        <v>446</v>
      </c>
      <c r="K218" s="350" t="s">
        <v>101</v>
      </c>
      <c r="L218" s="338"/>
      <c r="M218" s="338"/>
      <c r="N218" s="106" t="s">
        <v>680</v>
      </c>
      <c r="O218" s="106" t="s">
        <v>687</v>
      </c>
      <c r="P218" s="106" t="s">
        <v>688</v>
      </c>
      <c r="Q218" s="106"/>
      <c r="R218" s="307" t="s">
        <v>1216</v>
      </c>
      <c r="S218" s="308" t="s">
        <v>1217</v>
      </c>
      <c r="T218" s="291" t="s">
        <v>680</v>
      </c>
      <c r="U218" s="296" t="s">
        <v>395</v>
      </c>
      <c r="V218" s="16"/>
      <c r="W218" s="15"/>
      <c r="X218" s="107" t="str">
        <f t="shared" ref="X218:X230" si="25">AE218</f>
        <v>▼選択</v>
      </c>
      <c r="Y218" s="108" t="s">
        <v>680</v>
      </c>
      <c r="Z218" s="108" t="s">
        <v>681</v>
      </c>
      <c r="AA218" s="71" t="s">
        <v>690</v>
      </c>
      <c r="AB218" s="71" t="s">
        <v>691</v>
      </c>
      <c r="AC218" s="108" t="s">
        <v>682</v>
      </c>
      <c r="AD218" s="108"/>
      <c r="AE218" s="248" t="s">
        <v>680</v>
      </c>
      <c r="AF218" s="74"/>
      <c r="AG218" s="90"/>
      <c r="AH218" s="74"/>
      <c r="AI218" s="74"/>
      <c r="AJ218" s="74"/>
      <c r="AK218" s="315"/>
      <c r="AL218" s="316"/>
      <c r="AM218" s="74"/>
      <c r="AO218" s="264" t="s">
        <v>1772</v>
      </c>
      <c r="BA218" s="75">
        <f t="shared" si="21"/>
        <v>60</v>
      </c>
      <c r="BB218" s="75">
        <f t="shared" si="22"/>
        <v>3</v>
      </c>
      <c r="BC218" s="245" t="str">
        <f t="shared" si="23"/>
        <v>ＨＨＨ</v>
      </c>
      <c r="BD218" s="19"/>
    </row>
    <row r="219" spans="1:56" ht="42" x14ac:dyDescent="0.4">
      <c r="A219" s="76" t="s">
        <v>765</v>
      </c>
      <c r="B219" s="341"/>
      <c r="C219" s="121" t="s">
        <v>786</v>
      </c>
      <c r="D219" s="344"/>
      <c r="E219" s="121" t="s">
        <v>844</v>
      </c>
      <c r="F219" s="344"/>
      <c r="G219" s="175" t="s">
        <v>852</v>
      </c>
      <c r="H219" s="353"/>
      <c r="I219" s="114">
        <v>75</v>
      </c>
      <c r="J219" s="276" t="s">
        <v>446</v>
      </c>
      <c r="K219" s="350" t="s">
        <v>102</v>
      </c>
      <c r="L219" s="338"/>
      <c r="M219" s="338"/>
      <c r="N219" s="106" t="s">
        <v>680</v>
      </c>
      <c r="O219" s="106" t="s">
        <v>687</v>
      </c>
      <c r="P219" s="106" t="s">
        <v>688</v>
      </c>
      <c r="Q219" s="106"/>
      <c r="R219" s="307" t="s">
        <v>1218</v>
      </c>
      <c r="S219" s="308" t="s">
        <v>1219</v>
      </c>
      <c r="T219" s="291" t="s">
        <v>680</v>
      </c>
      <c r="U219" s="296" t="s">
        <v>395</v>
      </c>
      <c r="V219" s="16"/>
      <c r="W219" s="15"/>
      <c r="X219" s="107" t="str">
        <f t="shared" si="25"/>
        <v>▼選択</v>
      </c>
      <c r="Y219" s="108" t="s">
        <v>680</v>
      </c>
      <c r="Z219" s="108" t="s">
        <v>681</v>
      </c>
      <c r="AA219" s="71" t="s">
        <v>690</v>
      </c>
      <c r="AB219" s="71" t="s">
        <v>691</v>
      </c>
      <c r="AC219" s="108" t="s">
        <v>682</v>
      </c>
      <c r="AD219" s="108"/>
      <c r="AE219" s="248" t="s">
        <v>680</v>
      </c>
      <c r="AF219" s="74"/>
      <c r="AG219" s="90"/>
      <c r="AH219" s="74"/>
      <c r="AI219" s="74"/>
      <c r="AJ219" s="74"/>
      <c r="AK219" s="315"/>
      <c r="AL219" s="316"/>
      <c r="AM219" s="74"/>
      <c r="AO219" s="264" t="s">
        <v>1773</v>
      </c>
      <c r="BA219" s="75">
        <f t="shared" si="21"/>
        <v>100</v>
      </c>
      <c r="BB219" s="75">
        <f t="shared" si="22"/>
        <v>3</v>
      </c>
      <c r="BC219" s="245" t="str">
        <f t="shared" si="23"/>
        <v>ＨＨＨ</v>
      </c>
      <c r="BD219" s="19"/>
    </row>
    <row r="220" spans="1:56" ht="47.25" x14ac:dyDescent="0.4">
      <c r="A220" s="76" t="s">
        <v>765</v>
      </c>
      <c r="B220" s="341"/>
      <c r="C220" s="121" t="s">
        <v>786</v>
      </c>
      <c r="D220" s="344"/>
      <c r="E220" s="121" t="s">
        <v>844</v>
      </c>
      <c r="F220" s="344"/>
      <c r="G220" s="175" t="s">
        <v>852</v>
      </c>
      <c r="H220" s="353"/>
      <c r="I220" s="114">
        <v>76</v>
      </c>
      <c r="J220" s="276" t="s">
        <v>446</v>
      </c>
      <c r="K220" s="350" t="s">
        <v>103</v>
      </c>
      <c r="L220" s="338"/>
      <c r="M220" s="338"/>
      <c r="N220" s="106" t="s">
        <v>680</v>
      </c>
      <c r="O220" s="106" t="s">
        <v>687</v>
      </c>
      <c r="P220" s="106" t="s">
        <v>688</v>
      </c>
      <c r="Q220" s="106"/>
      <c r="R220" s="307" t="s">
        <v>1220</v>
      </c>
      <c r="S220" s="308" t="s">
        <v>1221</v>
      </c>
      <c r="T220" s="291" t="s">
        <v>680</v>
      </c>
      <c r="U220" s="296" t="s">
        <v>395</v>
      </c>
      <c r="V220" s="16"/>
      <c r="W220" s="15"/>
      <c r="X220" s="107" t="str">
        <f t="shared" si="25"/>
        <v>▼選択</v>
      </c>
      <c r="Y220" s="108" t="s">
        <v>680</v>
      </c>
      <c r="Z220" s="108" t="s">
        <v>681</v>
      </c>
      <c r="AA220" s="71" t="s">
        <v>690</v>
      </c>
      <c r="AB220" s="71" t="s">
        <v>691</v>
      </c>
      <c r="AC220" s="108" t="s">
        <v>682</v>
      </c>
      <c r="AD220" s="108"/>
      <c r="AE220" s="248" t="s">
        <v>680</v>
      </c>
      <c r="AF220" s="74"/>
      <c r="AG220" s="90"/>
      <c r="AH220" s="74"/>
      <c r="AI220" s="74"/>
      <c r="AJ220" s="74"/>
      <c r="AK220" s="315"/>
      <c r="AL220" s="316"/>
      <c r="AM220" s="74"/>
      <c r="AO220" s="264" t="s">
        <v>1774</v>
      </c>
      <c r="BA220" s="75">
        <f t="shared" si="21"/>
        <v>86</v>
      </c>
      <c r="BB220" s="75">
        <f t="shared" si="22"/>
        <v>3</v>
      </c>
      <c r="BC220" s="245" t="str">
        <f t="shared" si="23"/>
        <v>ＨＨＨ</v>
      </c>
      <c r="BD220" s="19"/>
    </row>
    <row r="221" spans="1:56" ht="94.5" x14ac:dyDescent="0.4">
      <c r="A221" s="76" t="s">
        <v>765</v>
      </c>
      <c r="B221" s="341"/>
      <c r="C221" s="121" t="s">
        <v>786</v>
      </c>
      <c r="D221" s="344"/>
      <c r="E221" s="121" t="s">
        <v>844</v>
      </c>
      <c r="F221" s="344"/>
      <c r="G221" s="175" t="s">
        <v>852</v>
      </c>
      <c r="H221" s="353"/>
      <c r="I221" s="114">
        <v>77</v>
      </c>
      <c r="J221" s="276" t="s">
        <v>446</v>
      </c>
      <c r="K221" s="350" t="s">
        <v>104</v>
      </c>
      <c r="L221" s="338"/>
      <c r="M221" s="338"/>
      <c r="N221" s="106" t="s">
        <v>680</v>
      </c>
      <c r="O221" s="106" t="s">
        <v>687</v>
      </c>
      <c r="P221" s="106" t="s">
        <v>688</v>
      </c>
      <c r="Q221" s="106"/>
      <c r="R221" s="307" t="s">
        <v>1222</v>
      </c>
      <c r="S221" s="308" t="s">
        <v>1223</v>
      </c>
      <c r="T221" s="291" t="s">
        <v>680</v>
      </c>
      <c r="U221" s="296" t="s">
        <v>640</v>
      </c>
      <c r="V221" s="16"/>
      <c r="W221" s="15"/>
      <c r="X221" s="107" t="str">
        <f t="shared" si="25"/>
        <v>▼選択</v>
      </c>
      <c r="Y221" s="108" t="s">
        <v>680</v>
      </c>
      <c r="Z221" s="108" t="s">
        <v>681</v>
      </c>
      <c r="AA221" s="71" t="s">
        <v>690</v>
      </c>
      <c r="AB221" s="71" t="s">
        <v>691</v>
      </c>
      <c r="AC221" s="108" t="s">
        <v>682</v>
      </c>
      <c r="AD221" s="108"/>
      <c r="AE221" s="248" t="s">
        <v>680</v>
      </c>
      <c r="AF221" s="74"/>
      <c r="AG221" s="90"/>
      <c r="AH221" s="74"/>
      <c r="AI221" s="74"/>
      <c r="AJ221" s="74"/>
      <c r="AK221" s="315"/>
      <c r="AL221" s="316"/>
      <c r="AM221" s="74"/>
      <c r="AO221" s="264" t="s">
        <v>1934</v>
      </c>
      <c r="BA221" s="75">
        <f t="shared" si="21"/>
        <v>128</v>
      </c>
      <c r="BB221" s="75">
        <f t="shared" si="22"/>
        <v>3</v>
      </c>
      <c r="BC221" s="245" t="str">
        <f t="shared" si="23"/>
        <v>ＨＨＨ</v>
      </c>
      <c r="BD221" s="19"/>
    </row>
    <row r="222" spans="1:56" ht="47.25" x14ac:dyDescent="0.4">
      <c r="A222" s="76" t="s">
        <v>765</v>
      </c>
      <c r="B222" s="341"/>
      <c r="C222" s="121" t="s">
        <v>786</v>
      </c>
      <c r="D222" s="344"/>
      <c r="E222" s="121" t="s">
        <v>844</v>
      </c>
      <c r="F222" s="344"/>
      <c r="G222" s="175" t="s">
        <v>852</v>
      </c>
      <c r="H222" s="353"/>
      <c r="I222" s="114">
        <v>78</v>
      </c>
      <c r="J222" s="276" t="s">
        <v>446</v>
      </c>
      <c r="K222" s="350" t="s">
        <v>105</v>
      </c>
      <c r="L222" s="338"/>
      <c r="M222" s="338"/>
      <c r="N222" s="106" t="s">
        <v>680</v>
      </c>
      <c r="O222" s="106" t="s">
        <v>687</v>
      </c>
      <c r="P222" s="106" t="s">
        <v>688</v>
      </c>
      <c r="Q222" s="106"/>
      <c r="R222" s="307" t="s">
        <v>1224</v>
      </c>
      <c r="S222" s="308" t="s">
        <v>1225</v>
      </c>
      <c r="T222" s="291" t="s">
        <v>680</v>
      </c>
      <c r="U222" s="296" t="s">
        <v>640</v>
      </c>
      <c r="V222" s="16"/>
      <c r="W222" s="15"/>
      <c r="X222" s="107" t="str">
        <f t="shared" si="25"/>
        <v>▼選択</v>
      </c>
      <c r="Y222" s="108" t="s">
        <v>680</v>
      </c>
      <c r="Z222" s="108" t="s">
        <v>681</v>
      </c>
      <c r="AA222" s="71" t="s">
        <v>690</v>
      </c>
      <c r="AB222" s="71" t="s">
        <v>691</v>
      </c>
      <c r="AC222" s="108" t="s">
        <v>682</v>
      </c>
      <c r="AD222" s="108"/>
      <c r="AE222" s="248" t="s">
        <v>680</v>
      </c>
      <c r="AF222" s="74"/>
      <c r="AG222" s="90"/>
      <c r="AH222" s="74"/>
      <c r="AI222" s="74"/>
      <c r="AJ222" s="74"/>
      <c r="AK222" s="315"/>
      <c r="AL222" s="316"/>
      <c r="AM222" s="74"/>
      <c r="AO222" s="264" t="s">
        <v>1775</v>
      </c>
      <c r="BA222" s="75">
        <f t="shared" si="21"/>
        <v>44</v>
      </c>
      <c r="BB222" s="75">
        <f t="shared" si="22"/>
        <v>2</v>
      </c>
      <c r="BC222" s="245" t="str">
        <f t="shared" si="23"/>
        <v>ＨＨ</v>
      </c>
      <c r="BD222" s="19"/>
    </row>
    <row r="223" spans="1:56" ht="94.5" x14ac:dyDescent="0.4">
      <c r="A223" s="76" t="s">
        <v>765</v>
      </c>
      <c r="B223" s="341"/>
      <c r="C223" s="121" t="s">
        <v>786</v>
      </c>
      <c r="D223" s="344"/>
      <c r="E223" s="121" t="s">
        <v>844</v>
      </c>
      <c r="F223" s="344"/>
      <c r="G223" s="175" t="s">
        <v>852</v>
      </c>
      <c r="H223" s="353"/>
      <c r="I223" s="114">
        <v>79</v>
      </c>
      <c r="J223" s="276" t="s">
        <v>446</v>
      </c>
      <c r="K223" s="350" t="s">
        <v>106</v>
      </c>
      <c r="L223" s="338"/>
      <c r="M223" s="338"/>
      <c r="N223" s="106" t="s">
        <v>680</v>
      </c>
      <c r="O223" s="106" t="s">
        <v>687</v>
      </c>
      <c r="P223" s="106" t="s">
        <v>688</v>
      </c>
      <c r="Q223" s="106"/>
      <c r="R223" s="307" t="s">
        <v>1226</v>
      </c>
      <c r="S223" s="308" t="s">
        <v>1227</v>
      </c>
      <c r="T223" s="291" t="s">
        <v>680</v>
      </c>
      <c r="U223" s="296" t="s">
        <v>641</v>
      </c>
      <c r="V223" s="16"/>
      <c r="W223" s="15"/>
      <c r="X223" s="107" t="str">
        <f t="shared" si="25"/>
        <v>▼選択</v>
      </c>
      <c r="Y223" s="108" t="s">
        <v>680</v>
      </c>
      <c r="Z223" s="108" t="s">
        <v>681</v>
      </c>
      <c r="AA223" s="71" t="s">
        <v>690</v>
      </c>
      <c r="AB223" s="71" t="s">
        <v>691</v>
      </c>
      <c r="AC223" s="108" t="s">
        <v>682</v>
      </c>
      <c r="AD223" s="108"/>
      <c r="AE223" s="248" t="s">
        <v>680</v>
      </c>
      <c r="AF223" s="74"/>
      <c r="AG223" s="90"/>
      <c r="AH223" s="74"/>
      <c r="AI223" s="74"/>
      <c r="AJ223" s="74"/>
      <c r="AK223" s="315"/>
      <c r="AL223" s="316"/>
      <c r="AM223" s="74"/>
      <c r="AO223" s="264" t="s">
        <v>1776</v>
      </c>
      <c r="BA223" s="75">
        <f t="shared" si="21"/>
        <v>80</v>
      </c>
      <c r="BB223" s="75">
        <f t="shared" si="22"/>
        <v>3</v>
      </c>
      <c r="BC223" s="245" t="str">
        <f t="shared" si="23"/>
        <v>ＨＨＨ</v>
      </c>
      <c r="BD223" s="19"/>
    </row>
    <row r="224" spans="1:56" ht="94.5" x14ac:dyDescent="0.4">
      <c r="A224" s="110" t="s">
        <v>765</v>
      </c>
      <c r="B224" s="342"/>
      <c r="C224" s="137" t="s">
        <v>786</v>
      </c>
      <c r="D224" s="345"/>
      <c r="E224" s="137" t="s">
        <v>844</v>
      </c>
      <c r="F224" s="345"/>
      <c r="G224" s="176" t="s">
        <v>852</v>
      </c>
      <c r="H224" s="354"/>
      <c r="I224" s="114">
        <v>80</v>
      </c>
      <c r="J224" s="279" t="s">
        <v>446</v>
      </c>
      <c r="K224" s="337" t="s">
        <v>234</v>
      </c>
      <c r="L224" s="338"/>
      <c r="M224" s="338"/>
      <c r="N224" s="106" t="s">
        <v>680</v>
      </c>
      <c r="O224" s="106" t="s">
        <v>687</v>
      </c>
      <c r="P224" s="106" t="s">
        <v>688</v>
      </c>
      <c r="Q224" s="106"/>
      <c r="R224" s="307" t="s">
        <v>1228</v>
      </c>
      <c r="S224" s="308" t="s">
        <v>1229</v>
      </c>
      <c r="T224" s="291" t="s">
        <v>680</v>
      </c>
      <c r="U224" s="296" t="s">
        <v>415</v>
      </c>
      <c r="V224" s="16"/>
      <c r="W224" s="15"/>
      <c r="X224" s="107" t="str">
        <f t="shared" si="25"/>
        <v>▼選択</v>
      </c>
      <c r="Y224" s="108" t="s">
        <v>680</v>
      </c>
      <c r="Z224" s="108" t="s">
        <v>681</v>
      </c>
      <c r="AA224" s="71" t="s">
        <v>690</v>
      </c>
      <c r="AB224" s="71" t="s">
        <v>691</v>
      </c>
      <c r="AC224" s="108" t="s">
        <v>682</v>
      </c>
      <c r="AD224" s="108"/>
      <c r="AE224" s="248" t="s">
        <v>680</v>
      </c>
      <c r="AF224" s="74"/>
      <c r="AG224" s="90"/>
      <c r="AH224" s="74"/>
      <c r="AI224" s="74"/>
      <c r="AJ224" s="74"/>
      <c r="AK224" s="315"/>
      <c r="AL224" s="316"/>
      <c r="AM224" s="74"/>
      <c r="AO224" s="264" t="s">
        <v>1741</v>
      </c>
      <c r="BA224" s="75">
        <f t="shared" si="21"/>
        <v>98</v>
      </c>
      <c r="BB224" s="75">
        <f t="shared" si="22"/>
        <v>3</v>
      </c>
      <c r="BC224" s="245" t="str">
        <f t="shared" si="23"/>
        <v>ＨＨＨ</v>
      </c>
      <c r="BD224" s="19"/>
    </row>
    <row r="225" spans="1:56" ht="110.25" x14ac:dyDescent="0.4">
      <c r="A225" s="119" t="s">
        <v>764</v>
      </c>
      <c r="B225" s="340" t="s">
        <v>335</v>
      </c>
      <c r="C225" s="131" t="s">
        <v>775</v>
      </c>
      <c r="D225" s="343" t="s">
        <v>341</v>
      </c>
      <c r="E225" s="119" t="s">
        <v>807</v>
      </c>
      <c r="F225" s="346" t="s">
        <v>357</v>
      </c>
      <c r="G225" s="177" t="s">
        <v>854</v>
      </c>
      <c r="H225" s="347" t="s">
        <v>41</v>
      </c>
      <c r="I225" s="114">
        <v>81</v>
      </c>
      <c r="J225" s="276" t="s">
        <v>446</v>
      </c>
      <c r="K225" s="350" t="s">
        <v>107</v>
      </c>
      <c r="L225" s="338"/>
      <c r="M225" s="338"/>
      <c r="N225" s="106" t="s">
        <v>680</v>
      </c>
      <c r="O225" s="106" t="s">
        <v>687</v>
      </c>
      <c r="P225" s="106" t="s">
        <v>688</v>
      </c>
      <c r="Q225" s="106"/>
      <c r="R225" s="307" t="s">
        <v>1230</v>
      </c>
      <c r="S225" s="308" t="s">
        <v>1231</v>
      </c>
      <c r="T225" s="291" t="s">
        <v>680</v>
      </c>
      <c r="U225" s="296" t="s">
        <v>642</v>
      </c>
      <c r="V225" s="16"/>
      <c r="W225" s="15"/>
      <c r="X225" s="115" t="str">
        <f t="shared" si="25"/>
        <v>▼選択</v>
      </c>
      <c r="Y225" s="108" t="s">
        <v>680</v>
      </c>
      <c r="Z225" s="108" t="s">
        <v>681</v>
      </c>
      <c r="AA225" s="71" t="s">
        <v>690</v>
      </c>
      <c r="AB225" s="71" t="s">
        <v>691</v>
      </c>
      <c r="AC225" s="108" t="s">
        <v>682</v>
      </c>
      <c r="AD225" s="108"/>
      <c r="AE225" s="248" t="s">
        <v>680</v>
      </c>
      <c r="AF225" s="74"/>
      <c r="AG225" s="90"/>
      <c r="AH225" s="74"/>
      <c r="AI225" s="74"/>
      <c r="AJ225" s="74"/>
      <c r="AK225" s="315"/>
      <c r="AL225" s="316"/>
      <c r="AM225" s="74"/>
      <c r="AO225" s="264" t="s">
        <v>1777</v>
      </c>
      <c r="BA225" s="75">
        <f t="shared" si="21"/>
        <v>86</v>
      </c>
      <c r="BB225" s="75">
        <f t="shared" si="22"/>
        <v>3</v>
      </c>
      <c r="BC225" s="245" t="str">
        <f t="shared" si="23"/>
        <v>ＨＨＨ</v>
      </c>
      <c r="BD225" s="19"/>
    </row>
    <row r="226" spans="1:56" ht="47.25" x14ac:dyDescent="0.4">
      <c r="A226" s="76" t="s">
        <v>765</v>
      </c>
      <c r="B226" s="341"/>
      <c r="C226" s="121" t="s">
        <v>786</v>
      </c>
      <c r="D226" s="344"/>
      <c r="E226" s="121" t="s">
        <v>844</v>
      </c>
      <c r="F226" s="344"/>
      <c r="G226" s="178" t="s">
        <v>854</v>
      </c>
      <c r="H226" s="348"/>
      <c r="I226" s="114">
        <v>82</v>
      </c>
      <c r="J226" s="276" t="s">
        <v>446</v>
      </c>
      <c r="K226" s="350" t="s">
        <v>108</v>
      </c>
      <c r="L226" s="338"/>
      <c r="M226" s="338"/>
      <c r="N226" s="106" t="s">
        <v>680</v>
      </c>
      <c r="O226" s="106" t="s">
        <v>687</v>
      </c>
      <c r="P226" s="106" t="s">
        <v>688</v>
      </c>
      <c r="Q226" s="106"/>
      <c r="R226" s="307" t="s">
        <v>1232</v>
      </c>
      <c r="S226" s="308" t="s">
        <v>1233</v>
      </c>
      <c r="T226" s="291" t="s">
        <v>680</v>
      </c>
      <c r="U226" s="296" t="s">
        <v>643</v>
      </c>
      <c r="V226" s="16"/>
      <c r="W226" s="15"/>
      <c r="X226" s="115" t="str">
        <f t="shared" si="25"/>
        <v>▼選択</v>
      </c>
      <c r="Y226" s="108" t="s">
        <v>680</v>
      </c>
      <c r="Z226" s="108" t="s">
        <v>681</v>
      </c>
      <c r="AA226" s="71" t="s">
        <v>690</v>
      </c>
      <c r="AB226" s="71" t="s">
        <v>691</v>
      </c>
      <c r="AC226" s="108" t="s">
        <v>682</v>
      </c>
      <c r="AD226" s="108"/>
      <c r="AE226" s="248" t="s">
        <v>680</v>
      </c>
      <c r="AF226" s="74"/>
      <c r="AG226" s="90"/>
      <c r="AH226" s="74"/>
      <c r="AI226" s="74"/>
      <c r="AJ226" s="74"/>
      <c r="AK226" s="315"/>
      <c r="AL226" s="316"/>
      <c r="AM226" s="74"/>
      <c r="AO226" s="264" t="s">
        <v>1778</v>
      </c>
      <c r="BA226" s="75">
        <f t="shared" si="21"/>
        <v>146</v>
      </c>
      <c r="BB226" s="75">
        <f t="shared" si="22"/>
        <v>3</v>
      </c>
      <c r="BC226" s="245" t="str">
        <f t="shared" si="23"/>
        <v>ＨＨＨ</v>
      </c>
      <c r="BD226" s="19"/>
    </row>
    <row r="227" spans="1:56" ht="173.25" x14ac:dyDescent="0.4">
      <c r="A227" s="76" t="s">
        <v>765</v>
      </c>
      <c r="B227" s="341"/>
      <c r="C227" s="76" t="s">
        <v>786</v>
      </c>
      <c r="D227" s="344"/>
      <c r="E227" s="76" t="s">
        <v>844</v>
      </c>
      <c r="F227" s="344"/>
      <c r="G227" s="178" t="s">
        <v>854</v>
      </c>
      <c r="H227" s="348"/>
      <c r="I227" s="114">
        <v>83</v>
      </c>
      <c r="J227" s="276" t="s">
        <v>446</v>
      </c>
      <c r="K227" s="350" t="s">
        <v>109</v>
      </c>
      <c r="L227" s="338"/>
      <c r="M227" s="338"/>
      <c r="N227" s="106" t="s">
        <v>680</v>
      </c>
      <c r="O227" s="106" t="s">
        <v>687</v>
      </c>
      <c r="P227" s="106" t="s">
        <v>688</v>
      </c>
      <c r="Q227" s="106"/>
      <c r="R227" s="307" t="s">
        <v>1234</v>
      </c>
      <c r="S227" s="308" t="s">
        <v>1235</v>
      </c>
      <c r="T227" s="291" t="s">
        <v>680</v>
      </c>
      <c r="U227" s="296" t="s">
        <v>644</v>
      </c>
      <c r="V227" s="16"/>
      <c r="W227" s="15"/>
      <c r="X227" s="115" t="str">
        <f t="shared" si="25"/>
        <v>▼選択</v>
      </c>
      <c r="Y227" s="108" t="s">
        <v>680</v>
      </c>
      <c r="Z227" s="108" t="s">
        <v>681</v>
      </c>
      <c r="AA227" s="71" t="s">
        <v>690</v>
      </c>
      <c r="AB227" s="71" t="s">
        <v>691</v>
      </c>
      <c r="AC227" s="108" t="s">
        <v>682</v>
      </c>
      <c r="AD227" s="108"/>
      <c r="AE227" s="248" t="s">
        <v>680</v>
      </c>
      <c r="AF227" s="74"/>
      <c r="AG227" s="90"/>
      <c r="AH227" s="74"/>
      <c r="AI227" s="74"/>
      <c r="AJ227" s="74"/>
      <c r="AK227" s="315"/>
      <c r="AL227" s="316"/>
      <c r="AM227" s="74"/>
      <c r="AO227" s="264" t="s">
        <v>1779</v>
      </c>
      <c r="BA227" s="75">
        <f t="shared" si="21"/>
        <v>100</v>
      </c>
      <c r="BB227" s="75">
        <f t="shared" si="22"/>
        <v>3</v>
      </c>
      <c r="BC227" s="245" t="str">
        <f t="shared" si="23"/>
        <v>ＨＨＨ</v>
      </c>
      <c r="BD227" s="19"/>
    </row>
    <row r="228" spans="1:56" ht="47.25" x14ac:dyDescent="0.4">
      <c r="A228" s="76" t="s">
        <v>765</v>
      </c>
      <c r="B228" s="341"/>
      <c r="C228" s="76" t="s">
        <v>786</v>
      </c>
      <c r="D228" s="344"/>
      <c r="E228" s="76" t="s">
        <v>844</v>
      </c>
      <c r="F228" s="344"/>
      <c r="G228" s="178" t="s">
        <v>854</v>
      </c>
      <c r="H228" s="348"/>
      <c r="I228" s="114">
        <v>84</v>
      </c>
      <c r="J228" s="276" t="s">
        <v>446</v>
      </c>
      <c r="K228" s="350" t="s">
        <v>110</v>
      </c>
      <c r="L228" s="338"/>
      <c r="M228" s="338"/>
      <c r="N228" s="106" t="s">
        <v>680</v>
      </c>
      <c r="O228" s="106" t="s">
        <v>687</v>
      </c>
      <c r="P228" s="106" t="s">
        <v>688</v>
      </c>
      <c r="Q228" s="106"/>
      <c r="R228" s="307" t="s">
        <v>1236</v>
      </c>
      <c r="S228" s="308" t="s">
        <v>1237</v>
      </c>
      <c r="T228" s="291" t="s">
        <v>680</v>
      </c>
      <c r="U228" s="296" t="s">
        <v>645</v>
      </c>
      <c r="V228" s="16"/>
      <c r="W228" s="15"/>
      <c r="X228" s="115" t="str">
        <f t="shared" si="25"/>
        <v>▼選択</v>
      </c>
      <c r="Y228" s="108" t="s">
        <v>680</v>
      </c>
      <c r="Z228" s="108" t="s">
        <v>681</v>
      </c>
      <c r="AA228" s="71" t="s">
        <v>690</v>
      </c>
      <c r="AB228" s="71" t="s">
        <v>691</v>
      </c>
      <c r="AC228" s="108" t="s">
        <v>682</v>
      </c>
      <c r="AD228" s="108"/>
      <c r="AE228" s="248" t="s">
        <v>680</v>
      </c>
      <c r="AF228" s="74"/>
      <c r="AG228" s="90"/>
      <c r="AH228" s="74"/>
      <c r="AI228" s="74"/>
      <c r="AJ228" s="74"/>
      <c r="AK228" s="315"/>
      <c r="AL228" s="316"/>
      <c r="AM228" s="74"/>
      <c r="AO228" s="264" t="s">
        <v>1780</v>
      </c>
      <c r="BA228" s="75">
        <f t="shared" si="21"/>
        <v>74</v>
      </c>
      <c r="BB228" s="75">
        <f t="shared" si="22"/>
        <v>3</v>
      </c>
      <c r="BC228" s="245" t="str">
        <f t="shared" si="23"/>
        <v>ＨＨＨ</v>
      </c>
      <c r="BD228" s="19"/>
    </row>
    <row r="229" spans="1:56" ht="42.75" x14ac:dyDescent="0.4">
      <c r="A229" s="76" t="s">
        <v>765</v>
      </c>
      <c r="B229" s="341"/>
      <c r="C229" s="76" t="s">
        <v>786</v>
      </c>
      <c r="D229" s="344"/>
      <c r="E229" s="76" t="s">
        <v>844</v>
      </c>
      <c r="F229" s="344"/>
      <c r="G229" s="178" t="s">
        <v>854</v>
      </c>
      <c r="H229" s="348"/>
      <c r="I229" s="114">
        <v>85</v>
      </c>
      <c r="J229" s="276" t="s">
        <v>446</v>
      </c>
      <c r="K229" s="350" t="s">
        <v>111</v>
      </c>
      <c r="L229" s="338"/>
      <c r="M229" s="338"/>
      <c r="N229" s="106" t="s">
        <v>680</v>
      </c>
      <c r="O229" s="106" t="s">
        <v>687</v>
      </c>
      <c r="P229" s="106" t="s">
        <v>688</v>
      </c>
      <c r="Q229" s="106"/>
      <c r="R229" s="307" t="s">
        <v>1238</v>
      </c>
      <c r="S229" s="308" t="s">
        <v>1239</v>
      </c>
      <c r="T229" s="291" t="s">
        <v>680</v>
      </c>
      <c r="U229" s="296" t="s">
        <v>646</v>
      </c>
      <c r="V229" s="16"/>
      <c r="W229" s="15"/>
      <c r="X229" s="115" t="str">
        <f t="shared" si="25"/>
        <v>▼選択</v>
      </c>
      <c r="Y229" s="108" t="s">
        <v>680</v>
      </c>
      <c r="Z229" s="108" t="s">
        <v>681</v>
      </c>
      <c r="AA229" s="71" t="s">
        <v>690</v>
      </c>
      <c r="AB229" s="71" t="s">
        <v>691</v>
      </c>
      <c r="AC229" s="108" t="s">
        <v>682</v>
      </c>
      <c r="AD229" s="108"/>
      <c r="AE229" s="248" t="s">
        <v>680</v>
      </c>
      <c r="AF229" s="74"/>
      <c r="AG229" s="90"/>
      <c r="AH229" s="74"/>
      <c r="AI229" s="74"/>
      <c r="AJ229" s="74"/>
      <c r="AK229" s="315"/>
      <c r="AL229" s="316"/>
      <c r="AM229" s="74"/>
      <c r="AO229" s="264" t="s">
        <v>1781</v>
      </c>
      <c r="BA229" s="75">
        <f t="shared" si="21"/>
        <v>68</v>
      </c>
      <c r="BB229" s="75">
        <f t="shared" si="22"/>
        <v>3</v>
      </c>
      <c r="BC229" s="245" t="str">
        <f t="shared" si="23"/>
        <v>ＨＨＨ</v>
      </c>
      <c r="BD229" s="19"/>
    </row>
    <row r="230" spans="1:56" ht="110.25" x14ac:dyDescent="0.4">
      <c r="A230" s="76" t="s">
        <v>765</v>
      </c>
      <c r="B230" s="341"/>
      <c r="C230" s="76" t="s">
        <v>786</v>
      </c>
      <c r="D230" s="344"/>
      <c r="E230" s="76" t="s">
        <v>844</v>
      </c>
      <c r="F230" s="344"/>
      <c r="G230" s="178" t="s">
        <v>854</v>
      </c>
      <c r="H230" s="348"/>
      <c r="I230" s="114">
        <v>86</v>
      </c>
      <c r="J230" s="276" t="s">
        <v>446</v>
      </c>
      <c r="K230" s="350" t="s">
        <v>112</v>
      </c>
      <c r="L230" s="338"/>
      <c r="M230" s="338"/>
      <c r="N230" s="106" t="s">
        <v>680</v>
      </c>
      <c r="O230" s="106" t="s">
        <v>687</v>
      </c>
      <c r="P230" s="106" t="s">
        <v>688</v>
      </c>
      <c r="Q230" s="106"/>
      <c r="R230" s="307" t="s">
        <v>1240</v>
      </c>
      <c r="S230" s="308" t="s">
        <v>1241</v>
      </c>
      <c r="T230" s="291" t="s">
        <v>680</v>
      </c>
      <c r="U230" s="296" t="s">
        <v>647</v>
      </c>
      <c r="V230" s="16"/>
      <c r="W230" s="15"/>
      <c r="X230" s="115" t="str">
        <f t="shared" si="25"/>
        <v>▼選択</v>
      </c>
      <c r="Y230" s="108" t="s">
        <v>680</v>
      </c>
      <c r="Z230" s="108" t="s">
        <v>681</v>
      </c>
      <c r="AA230" s="71" t="s">
        <v>690</v>
      </c>
      <c r="AB230" s="71" t="s">
        <v>691</v>
      </c>
      <c r="AC230" s="108" t="s">
        <v>682</v>
      </c>
      <c r="AD230" s="108"/>
      <c r="AE230" s="248" t="s">
        <v>680</v>
      </c>
      <c r="AF230" s="74"/>
      <c r="AG230" s="90"/>
      <c r="AH230" s="74"/>
      <c r="AI230" s="74"/>
      <c r="AJ230" s="74"/>
      <c r="AK230" s="315"/>
      <c r="AL230" s="316"/>
      <c r="AM230" s="74"/>
      <c r="AO230" s="264" t="s">
        <v>1782</v>
      </c>
      <c r="BA230" s="75">
        <f t="shared" si="21"/>
        <v>98</v>
      </c>
      <c r="BB230" s="75">
        <f t="shared" si="22"/>
        <v>3</v>
      </c>
      <c r="BC230" s="245" t="str">
        <f t="shared" si="23"/>
        <v>ＨＨＨ</v>
      </c>
      <c r="BD230" s="19"/>
    </row>
    <row r="231" spans="1:56" ht="55.5" x14ac:dyDescent="0.4">
      <c r="A231" s="110" t="s">
        <v>765</v>
      </c>
      <c r="B231" s="342"/>
      <c r="C231" s="110" t="s">
        <v>786</v>
      </c>
      <c r="D231" s="345"/>
      <c r="E231" s="110" t="s">
        <v>844</v>
      </c>
      <c r="F231" s="345"/>
      <c r="G231" s="179" t="s">
        <v>854</v>
      </c>
      <c r="H231" s="349"/>
      <c r="I231" s="118" t="s">
        <v>725</v>
      </c>
      <c r="J231" s="279"/>
      <c r="K231" s="355" t="s">
        <v>702</v>
      </c>
      <c r="L231" s="356"/>
      <c r="M231" s="357"/>
      <c r="N231" s="106" t="s">
        <v>680</v>
      </c>
      <c r="O231" s="106" t="s">
        <v>687</v>
      </c>
      <c r="P231" s="106" t="s">
        <v>688</v>
      </c>
      <c r="Q231" s="106"/>
      <c r="R231" s="307" t="s">
        <v>1242</v>
      </c>
      <c r="S231" s="308" t="s">
        <v>1243</v>
      </c>
      <c r="T231" s="291" t="s">
        <v>680</v>
      </c>
      <c r="U231" s="294" t="s">
        <v>689</v>
      </c>
      <c r="V231" s="16"/>
      <c r="W231" s="15"/>
      <c r="X231" s="6"/>
      <c r="Y231" s="6" t="s">
        <v>680</v>
      </c>
      <c r="Z231" s="6" t="s">
        <v>681</v>
      </c>
      <c r="AA231" s="71" t="s">
        <v>690</v>
      </c>
      <c r="AB231" s="71" t="s">
        <v>691</v>
      </c>
      <c r="AC231" s="6" t="s">
        <v>682</v>
      </c>
      <c r="AD231" s="6"/>
      <c r="AE231" s="248" t="s">
        <v>680</v>
      </c>
      <c r="AF231" s="74"/>
      <c r="AG231" s="90"/>
      <c r="AH231" s="74"/>
      <c r="AI231" s="74"/>
      <c r="AJ231" s="74"/>
      <c r="AK231" s="315"/>
      <c r="AL231" s="316"/>
      <c r="AM231" s="74"/>
      <c r="AO231" s="265"/>
      <c r="BA231" s="75">
        <f t="shared" si="21"/>
        <v>194</v>
      </c>
      <c r="BB231" s="75">
        <f t="shared" si="22"/>
        <v>4</v>
      </c>
      <c r="BC231" s="245" t="str">
        <f t="shared" si="23"/>
        <v>ＨＨＨＨ</v>
      </c>
      <c r="BD231" s="19"/>
    </row>
    <row r="232" spans="1:56" ht="42" x14ac:dyDescent="0.4">
      <c r="A232" s="119" t="s">
        <v>764</v>
      </c>
      <c r="B232" s="392" t="s">
        <v>335</v>
      </c>
      <c r="C232" s="131" t="s">
        <v>776</v>
      </c>
      <c r="D232" s="343" t="s">
        <v>342</v>
      </c>
      <c r="E232" s="119" t="s">
        <v>833</v>
      </c>
      <c r="F232" s="343" t="s">
        <v>358</v>
      </c>
      <c r="G232" s="63" t="s">
        <v>852</v>
      </c>
      <c r="H232" s="352" t="s">
        <v>2</v>
      </c>
      <c r="I232" s="114">
        <v>87</v>
      </c>
      <c r="J232" s="276" t="s">
        <v>446</v>
      </c>
      <c r="K232" s="350" t="s">
        <v>235</v>
      </c>
      <c r="L232" s="338"/>
      <c r="M232" s="338"/>
      <c r="N232" s="106" t="s">
        <v>680</v>
      </c>
      <c r="O232" s="106" t="s">
        <v>687</v>
      </c>
      <c r="P232" s="106" t="s">
        <v>688</v>
      </c>
      <c r="Q232" s="106"/>
      <c r="R232" s="307" t="s">
        <v>1244</v>
      </c>
      <c r="S232" s="308" t="s">
        <v>1245</v>
      </c>
      <c r="T232" s="291" t="s">
        <v>680</v>
      </c>
      <c r="U232" s="296" t="s">
        <v>648</v>
      </c>
      <c r="V232" s="16"/>
      <c r="W232" s="15"/>
      <c r="X232" s="107" t="str">
        <f t="shared" ref="X232:X234" si="26">AE232</f>
        <v>▼選択</v>
      </c>
      <c r="Y232" s="108" t="s">
        <v>680</v>
      </c>
      <c r="Z232" s="108" t="s">
        <v>681</v>
      </c>
      <c r="AA232" s="71" t="s">
        <v>690</v>
      </c>
      <c r="AB232" s="71" t="s">
        <v>691</v>
      </c>
      <c r="AC232" s="108" t="s">
        <v>682</v>
      </c>
      <c r="AD232" s="108"/>
      <c r="AE232" s="248" t="s">
        <v>680</v>
      </c>
      <c r="AF232" s="74"/>
      <c r="AG232" s="90"/>
      <c r="AH232" s="74"/>
      <c r="AI232" s="74"/>
      <c r="AJ232" s="74"/>
      <c r="AK232" s="315"/>
      <c r="AL232" s="316"/>
      <c r="AM232" s="74"/>
      <c r="AO232" s="264" t="s">
        <v>1783</v>
      </c>
      <c r="BA232" s="75">
        <f t="shared" si="21"/>
        <v>120</v>
      </c>
      <c r="BB232" s="75">
        <f t="shared" si="22"/>
        <v>3</v>
      </c>
      <c r="BC232" s="245" t="str">
        <f t="shared" si="23"/>
        <v>ＨＨＨ</v>
      </c>
      <c r="BD232" s="19"/>
    </row>
    <row r="233" spans="1:56" ht="42" x14ac:dyDescent="0.4">
      <c r="A233" s="110" t="s">
        <v>765</v>
      </c>
      <c r="B233" s="393"/>
      <c r="C233" s="137" t="s">
        <v>787</v>
      </c>
      <c r="D233" s="365"/>
      <c r="E233" s="137" t="s">
        <v>808</v>
      </c>
      <c r="F233" s="365"/>
      <c r="G233" s="111" t="s">
        <v>852</v>
      </c>
      <c r="H233" s="354"/>
      <c r="I233" s="114">
        <v>88</v>
      </c>
      <c r="J233" s="279" t="s">
        <v>446</v>
      </c>
      <c r="K233" s="337" t="s">
        <v>113</v>
      </c>
      <c r="L233" s="338"/>
      <c r="M233" s="338"/>
      <c r="N233" s="106" t="s">
        <v>680</v>
      </c>
      <c r="O233" s="106" t="s">
        <v>687</v>
      </c>
      <c r="P233" s="106" t="s">
        <v>688</v>
      </c>
      <c r="Q233" s="106"/>
      <c r="R233" s="307" t="s">
        <v>1246</v>
      </c>
      <c r="S233" s="308" t="s">
        <v>1247</v>
      </c>
      <c r="T233" s="291" t="s">
        <v>680</v>
      </c>
      <c r="U233" s="296" t="s">
        <v>649</v>
      </c>
      <c r="V233" s="16"/>
      <c r="W233" s="15"/>
      <c r="X233" s="107" t="str">
        <f t="shared" si="26"/>
        <v>▼選択</v>
      </c>
      <c r="Y233" s="108" t="s">
        <v>680</v>
      </c>
      <c r="Z233" s="108" t="s">
        <v>681</v>
      </c>
      <c r="AA233" s="71" t="s">
        <v>690</v>
      </c>
      <c r="AB233" s="71" t="s">
        <v>691</v>
      </c>
      <c r="AC233" s="108" t="s">
        <v>682</v>
      </c>
      <c r="AD233" s="108"/>
      <c r="AE233" s="248" t="s">
        <v>680</v>
      </c>
      <c r="AF233" s="74"/>
      <c r="AG233" s="90"/>
      <c r="AH233" s="74"/>
      <c r="AI233" s="74"/>
      <c r="AJ233" s="74"/>
      <c r="AK233" s="315"/>
      <c r="AL233" s="316"/>
      <c r="AM233" s="74"/>
      <c r="AO233" s="264" t="s">
        <v>1784</v>
      </c>
      <c r="BA233" s="75">
        <f t="shared" si="21"/>
        <v>60</v>
      </c>
      <c r="BB233" s="75">
        <f t="shared" si="22"/>
        <v>3</v>
      </c>
      <c r="BC233" s="245" t="str">
        <f t="shared" si="23"/>
        <v>ＨＨＨ</v>
      </c>
      <c r="BD233" s="19"/>
    </row>
    <row r="234" spans="1:56" ht="47.25" x14ac:dyDescent="0.4">
      <c r="A234" s="119" t="s">
        <v>764</v>
      </c>
      <c r="B234" s="340" t="s">
        <v>335</v>
      </c>
      <c r="C234" s="131" t="s">
        <v>776</v>
      </c>
      <c r="D234" s="343" t="s">
        <v>342</v>
      </c>
      <c r="E234" s="119" t="s">
        <v>833</v>
      </c>
      <c r="F234" s="343" t="s">
        <v>358</v>
      </c>
      <c r="G234" s="113" t="s">
        <v>854</v>
      </c>
      <c r="H234" s="347" t="s">
        <v>41</v>
      </c>
      <c r="I234" s="114">
        <v>89</v>
      </c>
      <c r="J234" s="276" t="s">
        <v>446</v>
      </c>
      <c r="K234" s="350" t="s">
        <v>236</v>
      </c>
      <c r="L234" s="338"/>
      <c r="M234" s="338"/>
      <c r="N234" s="106" t="s">
        <v>680</v>
      </c>
      <c r="O234" s="106" t="s">
        <v>687</v>
      </c>
      <c r="P234" s="106" t="s">
        <v>688</v>
      </c>
      <c r="Q234" s="106"/>
      <c r="R234" s="307" t="s">
        <v>1248</v>
      </c>
      <c r="S234" s="308" t="s">
        <v>1249</v>
      </c>
      <c r="T234" s="291" t="s">
        <v>680</v>
      </c>
      <c r="U234" s="296" t="s">
        <v>376</v>
      </c>
      <c r="V234" s="16"/>
      <c r="W234" s="15"/>
      <c r="X234" s="115" t="str">
        <f t="shared" si="26"/>
        <v>▼選択</v>
      </c>
      <c r="Y234" s="108" t="s">
        <v>680</v>
      </c>
      <c r="Z234" s="108" t="s">
        <v>681</v>
      </c>
      <c r="AA234" s="71" t="s">
        <v>690</v>
      </c>
      <c r="AB234" s="71" t="s">
        <v>691</v>
      </c>
      <c r="AC234" s="108" t="s">
        <v>682</v>
      </c>
      <c r="AD234" s="108"/>
      <c r="AE234" s="248" t="s">
        <v>680</v>
      </c>
      <c r="AF234" s="74"/>
      <c r="AG234" s="90"/>
      <c r="AH234" s="74"/>
      <c r="AI234" s="74"/>
      <c r="AJ234" s="74"/>
      <c r="AK234" s="315"/>
      <c r="AL234" s="316"/>
      <c r="AM234" s="74"/>
      <c r="AO234" s="264" t="s">
        <v>1785</v>
      </c>
      <c r="BA234" s="75">
        <f t="shared" si="21"/>
        <v>146</v>
      </c>
      <c r="BB234" s="75">
        <f t="shared" si="22"/>
        <v>3</v>
      </c>
      <c r="BC234" s="245" t="str">
        <f t="shared" si="23"/>
        <v>ＨＨＨ</v>
      </c>
      <c r="BD234" s="19"/>
    </row>
    <row r="235" spans="1:56" ht="55.5" x14ac:dyDescent="0.4">
      <c r="A235" s="110" t="s">
        <v>765</v>
      </c>
      <c r="B235" s="364"/>
      <c r="C235" s="110" t="s">
        <v>787</v>
      </c>
      <c r="D235" s="365"/>
      <c r="E235" s="110" t="s">
        <v>808</v>
      </c>
      <c r="F235" s="365"/>
      <c r="G235" s="117" t="s">
        <v>854</v>
      </c>
      <c r="H235" s="349"/>
      <c r="I235" s="118" t="s">
        <v>726</v>
      </c>
      <c r="J235" s="279"/>
      <c r="K235" s="355" t="s">
        <v>702</v>
      </c>
      <c r="L235" s="356"/>
      <c r="M235" s="357"/>
      <c r="N235" s="106" t="s">
        <v>680</v>
      </c>
      <c r="O235" s="106" t="s">
        <v>687</v>
      </c>
      <c r="P235" s="106" t="s">
        <v>688</v>
      </c>
      <c r="Q235" s="106"/>
      <c r="R235" s="307" t="s">
        <v>1250</v>
      </c>
      <c r="S235" s="308" t="s">
        <v>1251</v>
      </c>
      <c r="T235" s="291" t="s">
        <v>680</v>
      </c>
      <c r="U235" s="294" t="s">
        <v>689</v>
      </c>
      <c r="V235" s="16"/>
      <c r="W235" s="15"/>
      <c r="X235" s="6"/>
      <c r="Y235" s="6" t="s">
        <v>680</v>
      </c>
      <c r="Z235" s="6" t="s">
        <v>681</v>
      </c>
      <c r="AA235" s="71" t="s">
        <v>690</v>
      </c>
      <c r="AB235" s="71" t="s">
        <v>691</v>
      </c>
      <c r="AC235" s="6" t="s">
        <v>682</v>
      </c>
      <c r="AD235" s="6"/>
      <c r="AE235" s="248" t="s">
        <v>680</v>
      </c>
      <c r="AF235" s="74"/>
      <c r="AG235" s="90"/>
      <c r="AH235" s="74"/>
      <c r="AI235" s="74"/>
      <c r="AJ235" s="74"/>
      <c r="AK235" s="315"/>
      <c r="AL235" s="316"/>
      <c r="AM235" s="74"/>
      <c r="AO235" s="265"/>
      <c r="BA235" s="75">
        <f t="shared" si="21"/>
        <v>194</v>
      </c>
      <c r="BB235" s="75">
        <f t="shared" si="22"/>
        <v>4</v>
      </c>
      <c r="BC235" s="245" t="str">
        <f t="shared" si="23"/>
        <v>ＨＨＨＨ</v>
      </c>
      <c r="BD235" s="19"/>
    </row>
    <row r="236" spans="1:56" ht="127.5" x14ac:dyDescent="0.4">
      <c r="A236" s="128" t="s">
        <v>764</v>
      </c>
      <c r="B236" s="180" t="s">
        <v>335</v>
      </c>
      <c r="C236" s="181" t="s">
        <v>777</v>
      </c>
      <c r="D236" s="127" t="s">
        <v>343</v>
      </c>
      <c r="E236" s="128" t="s">
        <v>832</v>
      </c>
      <c r="F236" s="127" t="s">
        <v>359</v>
      </c>
      <c r="G236" s="158" t="s">
        <v>852</v>
      </c>
      <c r="H236" s="268" t="s">
        <v>2</v>
      </c>
      <c r="I236" s="114">
        <v>90</v>
      </c>
      <c r="J236" s="279" t="s">
        <v>446</v>
      </c>
      <c r="K236" s="337" t="s">
        <v>114</v>
      </c>
      <c r="L236" s="338"/>
      <c r="M236" s="338"/>
      <c r="N236" s="106" t="s">
        <v>680</v>
      </c>
      <c r="O236" s="106" t="s">
        <v>687</v>
      </c>
      <c r="P236" s="106" t="s">
        <v>688</v>
      </c>
      <c r="Q236" s="106"/>
      <c r="R236" s="307" t="s">
        <v>1252</v>
      </c>
      <c r="S236" s="308" t="s">
        <v>1253</v>
      </c>
      <c r="T236" s="291" t="s">
        <v>680</v>
      </c>
      <c r="U236" s="296" t="s">
        <v>650</v>
      </c>
      <c r="V236" s="16"/>
      <c r="W236" s="15"/>
      <c r="X236" s="107" t="str">
        <f>AE236</f>
        <v>▼選択</v>
      </c>
      <c r="Y236" s="108" t="s">
        <v>680</v>
      </c>
      <c r="Z236" s="108" t="s">
        <v>681</v>
      </c>
      <c r="AA236" s="71" t="s">
        <v>690</v>
      </c>
      <c r="AB236" s="71" t="s">
        <v>691</v>
      </c>
      <c r="AC236" s="108" t="s">
        <v>682</v>
      </c>
      <c r="AD236" s="108"/>
      <c r="AE236" s="248" t="s">
        <v>680</v>
      </c>
      <c r="AF236" s="74"/>
      <c r="AG236" s="90"/>
      <c r="AH236" s="74"/>
      <c r="AI236" s="74"/>
      <c r="AJ236" s="74"/>
      <c r="AK236" s="315"/>
      <c r="AL236" s="316"/>
      <c r="AM236" s="74"/>
      <c r="AO236" s="264" t="s">
        <v>1786</v>
      </c>
      <c r="BA236" s="75">
        <f t="shared" si="21"/>
        <v>108</v>
      </c>
      <c r="BB236" s="75">
        <f t="shared" si="22"/>
        <v>3</v>
      </c>
      <c r="BC236" s="245" t="str">
        <f t="shared" si="23"/>
        <v>ＨＨＨ</v>
      </c>
      <c r="BD236" s="19"/>
    </row>
    <row r="237" spans="1:56" ht="127.5" x14ac:dyDescent="0.4">
      <c r="A237" s="128" t="s">
        <v>764</v>
      </c>
      <c r="B237" s="180" t="s">
        <v>335</v>
      </c>
      <c r="C237" s="181" t="s">
        <v>777</v>
      </c>
      <c r="D237" s="127" t="s">
        <v>343</v>
      </c>
      <c r="E237" s="128" t="s">
        <v>832</v>
      </c>
      <c r="F237" s="127" t="s">
        <v>359</v>
      </c>
      <c r="G237" s="129" t="s">
        <v>854</v>
      </c>
      <c r="H237" s="267" t="s">
        <v>704</v>
      </c>
      <c r="I237" s="118" t="s">
        <v>727</v>
      </c>
      <c r="J237" s="279"/>
      <c r="K237" s="355" t="s">
        <v>702</v>
      </c>
      <c r="L237" s="356"/>
      <c r="M237" s="357"/>
      <c r="N237" s="106" t="s">
        <v>680</v>
      </c>
      <c r="O237" s="106" t="s">
        <v>687</v>
      </c>
      <c r="P237" s="106" t="s">
        <v>688</v>
      </c>
      <c r="Q237" s="106"/>
      <c r="R237" s="307" t="s">
        <v>1254</v>
      </c>
      <c r="S237" s="308" t="s">
        <v>1594</v>
      </c>
      <c r="T237" s="291" t="s">
        <v>680</v>
      </c>
      <c r="U237" s="294" t="s">
        <v>689</v>
      </c>
      <c r="V237" s="16"/>
      <c r="W237" s="15"/>
      <c r="X237" s="6"/>
      <c r="Y237" s="6" t="s">
        <v>680</v>
      </c>
      <c r="Z237" s="6" t="s">
        <v>681</v>
      </c>
      <c r="AA237" s="71" t="s">
        <v>690</v>
      </c>
      <c r="AB237" s="71" t="s">
        <v>691</v>
      </c>
      <c r="AC237" s="6" t="s">
        <v>682</v>
      </c>
      <c r="AD237" s="6"/>
      <c r="AE237" s="248" t="s">
        <v>680</v>
      </c>
      <c r="AF237" s="74"/>
      <c r="AG237" s="90"/>
      <c r="AH237" s="74"/>
      <c r="AI237" s="74"/>
      <c r="AJ237" s="74"/>
      <c r="AK237" s="315"/>
      <c r="AL237" s="316"/>
      <c r="AM237" s="74"/>
      <c r="AO237" s="265"/>
      <c r="BA237" s="75">
        <f t="shared" si="21"/>
        <v>194</v>
      </c>
      <c r="BB237" s="75">
        <f t="shared" si="22"/>
        <v>4</v>
      </c>
      <c r="BC237" s="245" t="str">
        <f t="shared" si="23"/>
        <v>ＨＨＨＨ</v>
      </c>
      <c r="BD237" s="19"/>
    </row>
    <row r="238" spans="1:56" ht="42" x14ac:dyDescent="0.4">
      <c r="A238" s="182" t="s">
        <v>851</v>
      </c>
      <c r="B238" s="340" t="s">
        <v>336</v>
      </c>
      <c r="C238" s="131" t="s">
        <v>778</v>
      </c>
      <c r="D238" s="343" t="s">
        <v>344</v>
      </c>
      <c r="E238" s="119" t="s">
        <v>826</v>
      </c>
      <c r="F238" s="346" t="s">
        <v>360</v>
      </c>
      <c r="G238" s="174" t="s">
        <v>852</v>
      </c>
      <c r="H238" s="352" t="s">
        <v>2</v>
      </c>
      <c r="I238" s="64">
        <v>91</v>
      </c>
      <c r="J238" s="276" t="s">
        <v>446</v>
      </c>
      <c r="K238" s="350" t="s">
        <v>318</v>
      </c>
      <c r="L238" s="338"/>
      <c r="M238" s="338"/>
      <c r="N238" s="120"/>
      <c r="O238" s="120"/>
      <c r="P238" s="120"/>
      <c r="Q238" s="120"/>
      <c r="R238" s="305"/>
      <c r="S238" s="306"/>
      <c r="T238" s="290" t="s">
        <v>689</v>
      </c>
      <c r="U238" s="294" t="s">
        <v>689</v>
      </c>
      <c r="V238" s="69"/>
      <c r="W238" s="69"/>
      <c r="X238" s="107" t="str">
        <f>AE238</f>
        <v>▼選択</v>
      </c>
      <c r="Y238" s="108" t="s">
        <v>680</v>
      </c>
      <c r="Z238" s="108" t="s">
        <v>681</v>
      </c>
      <c r="AA238" s="71" t="s">
        <v>690</v>
      </c>
      <c r="AB238" s="71" t="s">
        <v>691</v>
      </c>
      <c r="AC238" s="108" t="s">
        <v>682</v>
      </c>
      <c r="AD238" s="108"/>
      <c r="AE238" s="246" t="s">
        <v>680</v>
      </c>
      <c r="AF238" s="69"/>
      <c r="AG238" s="72"/>
      <c r="AH238" s="69"/>
      <c r="AI238" s="69"/>
      <c r="AJ238" s="69"/>
      <c r="AK238" s="315"/>
      <c r="AL238" s="316"/>
      <c r="AM238" s="74"/>
      <c r="AO238" s="263"/>
      <c r="BA238" s="75">
        <f t="shared" si="21"/>
        <v>99</v>
      </c>
      <c r="BB238" s="75">
        <f t="shared" si="22"/>
        <v>3</v>
      </c>
      <c r="BC238" s="245" t="str">
        <f t="shared" si="23"/>
        <v>ＨＨＨ</v>
      </c>
      <c r="BD238" s="19"/>
    </row>
    <row r="239" spans="1:56" ht="47.25" x14ac:dyDescent="0.4">
      <c r="A239" s="121" t="s">
        <v>767</v>
      </c>
      <c r="B239" s="341"/>
      <c r="C239" s="121" t="s">
        <v>788</v>
      </c>
      <c r="D239" s="344"/>
      <c r="E239" s="121" t="s">
        <v>809</v>
      </c>
      <c r="F239" s="344"/>
      <c r="G239" s="175" t="s">
        <v>852</v>
      </c>
      <c r="H239" s="353"/>
      <c r="I239" s="78">
        <v>91</v>
      </c>
      <c r="J239" s="277" t="s">
        <v>561</v>
      </c>
      <c r="K239" s="86"/>
      <c r="L239" s="362" t="s">
        <v>1571</v>
      </c>
      <c r="M239" s="363"/>
      <c r="N239" s="100" t="s">
        <v>680</v>
      </c>
      <c r="O239" s="100" t="s">
        <v>687</v>
      </c>
      <c r="P239" s="100" t="s">
        <v>688</v>
      </c>
      <c r="Q239" s="100"/>
      <c r="R239" s="307" t="s">
        <v>1067</v>
      </c>
      <c r="S239" s="308" t="s">
        <v>1255</v>
      </c>
      <c r="T239" s="291" t="s">
        <v>680</v>
      </c>
      <c r="U239" s="296" t="s">
        <v>395</v>
      </c>
      <c r="V239" s="16"/>
      <c r="W239" s="15"/>
      <c r="X239" s="6"/>
      <c r="Y239" s="6" t="s">
        <v>680</v>
      </c>
      <c r="Z239" s="6" t="s">
        <v>681</v>
      </c>
      <c r="AA239" s="71" t="s">
        <v>690</v>
      </c>
      <c r="AB239" s="71" t="s">
        <v>691</v>
      </c>
      <c r="AC239" s="6" t="s">
        <v>682</v>
      </c>
      <c r="AD239" s="6"/>
      <c r="AE239" s="248" t="s">
        <v>680</v>
      </c>
      <c r="AF239" s="74"/>
      <c r="AG239" s="90"/>
      <c r="AH239" s="74"/>
      <c r="AI239" s="74"/>
      <c r="AJ239" s="74"/>
      <c r="AK239" s="315"/>
      <c r="AL239" s="316"/>
      <c r="AM239" s="74"/>
      <c r="AO239" s="264" t="s">
        <v>1787</v>
      </c>
      <c r="BA239" s="75">
        <f t="shared" si="21"/>
        <v>74</v>
      </c>
      <c r="BB239" s="75">
        <f t="shared" si="22"/>
        <v>3</v>
      </c>
      <c r="BC239" s="245" t="str">
        <f t="shared" si="23"/>
        <v>ＨＨＨ</v>
      </c>
      <c r="BD239" s="19"/>
    </row>
    <row r="240" spans="1:56" ht="42" x14ac:dyDescent="0.4">
      <c r="A240" s="121" t="s">
        <v>767</v>
      </c>
      <c r="B240" s="341"/>
      <c r="C240" s="121" t="s">
        <v>788</v>
      </c>
      <c r="D240" s="344"/>
      <c r="E240" s="121" t="s">
        <v>809</v>
      </c>
      <c r="F240" s="344"/>
      <c r="G240" s="175" t="s">
        <v>852</v>
      </c>
      <c r="H240" s="353"/>
      <c r="I240" s="78">
        <v>91</v>
      </c>
      <c r="J240" s="277" t="s">
        <v>562</v>
      </c>
      <c r="K240" s="86"/>
      <c r="L240" s="362" t="s">
        <v>1572</v>
      </c>
      <c r="M240" s="363"/>
      <c r="N240" s="100" t="s">
        <v>680</v>
      </c>
      <c r="O240" s="100" t="s">
        <v>687</v>
      </c>
      <c r="P240" s="100" t="s">
        <v>688</v>
      </c>
      <c r="Q240" s="100"/>
      <c r="R240" s="307" t="s">
        <v>1067</v>
      </c>
      <c r="S240" s="308" t="s">
        <v>1256</v>
      </c>
      <c r="T240" s="291" t="s">
        <v>680</v>
      </c>
      <c r="U240" s="296" t="s">
        <v>395</v>
      </c>
      <c r="V240" s="16"/>
      <c r="W240" s="15"/>
      <c r="X240" s="6"/>
      <c r="Y240" s="6" t="s">
        <v>680</v>
      </c>
      <c r="Z240" s="6" t="s">
        <v>681</v>
      </c>
      <c r="AA240" s="71" t="s">
        <v>690</v>
      </c>
      <c r="AB240" s="71" t="s">
        <v>691</v>
      </c>
      <c r="AC240" s="6" t="s">
        <v>682</v>
      </c>
      <c r="AD240" s="6"/>
      <c r="AE240" s="248" t="s">
        <v>680</v>
      </c>
      <c r="AF240" s="74"/>
      <c r="AG240" s="90"/>
      <c r="AH240" s="74"/>
      <c r="AI240" s="74"/>
      <c r="AJ240" s="74"/>
      <c r="AK240" s="315"/>
      <c r="AL240" s="316"/>
      <c r="AM240" s="74"/>
      <c r="AO240" s="264" t="s">
        <v>1788</v>
      </c>
      <c r="BA240" s="75">
        <f t="shared" si="21"/>
        <v>78</v>
      </c>
      <c r="BB240" s="75">
        <f t="shared" si="22"/>
        <v>3</v>
      </c>
      <c r="BC240" s="245" t="str">
        <f t="shared" si="23"/>
        <v>ＨＨＨ</v>
      </c>
      <c r="BD240" s="19"/>
    </row>
    <row r="241" spans="1:56" ht="173.25" x14ac:dyDescent="0.4">
      <c r="A241" s="121" t="s">
        <v>767</v>
      </c>
      <c r="B241" s="341"/>
      <c r="C241" s="121" t="s">
        <v>788</v>
      </c>
      <c r="D241" s="344"/>
      <c r="E241" s="121" t="s">
        <v>809</v>
      </c>
      <c r="F241" s="344"/>
      <c r="G241" s="175" t="s">
        <v>852</v>
      </c>
      <c r="H241" s="353"/>
      <c r="I241" s="78">
        <v>91</v>
      </c>
      <c r="J241" s="277" t="s">
        <v>563</v>
      </c>
      <c r="K241" s="86"/>
      <c r="L241" s="362" t="s">
        <v>1573</v>
      </c>
      <c r="M241" s="363"/>
      <c r="N241" s="100" t="s">
        <v>680</v>
      </c>
      <c r="O241" s="100" t="s">
        <v>687</v>
      </c>
      <c r="P241" s="100" t="s">
        <v>688</v>
      </c>
      <c r="Q241" s="100"/>
      <c r="R241" s="307" t="s">
        <v>1067</v>
      </c>
      <c r="S241" s="308" t="s">
        <v>1257</v>
      </c>
      <c r="T241" s="291" t="s">
        <v>680</v>
      </c>
      <c r="U241" s="296" t="s">
        <v>395</v>
      </c>
      <c r="V241" s="16"/>
      <c r="W241" s="15"/>
      <c r="X241" s="6"/>
      <c r="Y241" s="6" t="s">
        <v>680</v>
      </c>
      <c r="Z241" s="6" t="s">
        <v>681</v>
      </c>
      <c r="AA241" s="71" t="s">
        <v>690</v>
      </c>
      <c r="AB241" s="71" t="s">
        <v>691</v>
      </c>
      <c r="AC241" s="6" t="s">
        <v>682</v>
      </c>
      <c r="AD241" s="6"/>
      <c r="AE241" s="248" t="s">
        <v>680</v>
      </c>
      <c r="AF241" s="74"/>
      <c r="AG241" s="90"/>
      <c r="AH241" s="74"/>
      <c r="AI241" s="74"/>
      <c r="AJ241" s="74"/>
      <c r="AK241" s="315"/>
      <c r="AL241" s="316"/>
      <c r="AM241" s="74"/>
      <c r="AO241" s="264" t="s">
        <v>1789</v>
      </c>
      <c r="BA241" s="75">
        <f t="shared" si="21"/>
        <v>84</v>
      </c>
      <c r="BB241" s="75">
        <f t="shared" si="22"/>
        <v>3</v>
      </c>
      <c r="BC241" s="245" t="str">
        <f t="shared" si="23"/>
        <v>ＨＨＨ</v>
      </c>
      <c r="BD241" s="19"/>
    </row>
    <row r="242" spans="1:56" ht="47.25" x14ac:dyDescent="0.4">
      <c r="A242" s="121" t="s">
        <v>767</v>
      </c>
      <c r="B242" s="341"/>
      <c r="C242" s="121" t="s">
        <v>788</v>
      </c>
      <c r="D242" s="344"/>
      <c r="E242" s="76" t="s">
        <v>809</v>
      </c>
      <c r="F242" s="344"/>
      <c r="G242" s="175" t="s">
        <v>852</v>
      </c>
      <c r="H242" s="353"/>
      <c r="I242" s="78">
        <v>91</v>
      </c>
      <c r="J242" s="277" t="s">
        <v>564</v>
      </c>
      <c r="K242" s="86"/>
      <c r="L242" s="362" t="s">
        <v>1574</v>
      </c>
      <c r="M242" s="363"/>
      <c r="N242" s="100" t="s">
        <v>680</v>
      </c>
      <c r="O242" s="100" t="s">
        <v>687</v>
      </c>
      <c r="P242" s="100" t="s">
        <v>688</v>
      </c>
      <c r="Q242" s="100"/>
      <c r="R242" s="307" t="s">
        <v>1067</v>
      </c>
      <c r="S242" s="308" t="s">
        <v>1258</v>
      </c>
      <c r="T242" s="291" t="s">
        <v>680</v>
      </c>
      <c r="U242" s="296" t="s">
        <v>395</v>
      </c>
      <c r="V242" s="16"/>
      <c r="W242" s="15"/>
      <c r="X242" s="6"/>
      <c r="Y242" s="6" t="s">
        <v>680</v>
      </c>
      <c r="Z242" s="6" t="s">
        <v>681</v>
      </c>
      <c r="AA242" s="71" t="s">
        <v>690</v>
      </c>
      <c r="AB242" s="71" t="s">
        <v>691</v>
      </c>
      <c r="AC242" s="6" t="s">
        <v>682</v>
      </c>
      <c r="AD242" s="6"/>
      <c r="AE242" s="248" t="s">
        <v>680</v>
      </c>
      <c r="AF242" s="74"/>
      <c r="AG242" s="90"/>
      <c r="AH242" s="74"/>
      <c r="AI242" s="74"/>
      <c r="AJ242" s="74"/>
      <c r="AK242" s="315"/>
      <c r="AL242" s="316"/>
      <c r="AM242" s="74"/>
      <c r="AO242" s="264" t="s">
        <v>1790</v>
      </c>
      <c r="BA242" s="75">
        <f t="shared" si="21"/>
        <v>84</v>
      </c>
      <c r="BB242" s="75">
        <f t="shared" si="22"/>
        <v>3</v>
      </c>
      <c r="BC242" s="245" t="str">
        <f t="shared" si="23"/>
        <v>ＨＨＨ</v>
      </c>
      <c r="BD242" s="19"/>
    </row>
    <row r="243" spans="1:56" ht="126" x14ac:dyDescent="0.4">
      <c r="A243" s="121" t="s">
        <v>767</v>
      </c>
      <c r="B243" s="341"/>
      <c r="C243" s="121" t="s">
        <v>788</v>
      </c>
      <c r="D243" s="344"/>
      <c r="E243" s="76" t="s">
        <v>809</v>
      </c>
      <c r="F243" s="344"/>
      <c r="G243" s="175" t="s">
        <v>852</v>
      </c>
      <c r="H243" s="353"/>
      <c r="I243" s="78">
        <v>91</v>
      </c>
      <c r="J243" s="277" t="s">
        <v>565</v>
      </c>
      <c r="K243" s="86"/>
      <c r="L243" s="362" t="s">
        <v>115</v>
      </c>
      <c r="M243" s="363"/>
      <c r="N243" s="100" t="s">
        <v>680</v>
      </c>
      <c r="O243" s="100" t="s">
        <v>687</v>
      </c>
      <c r="P243" s="100" t="s">
        <v>688</v>
      </c>
      <c r="Q243" s="100" t="s">
        <v>692</v>
      </c>
      <c r="R243" s="307" t="s">
        <v>1067</v>
      </c>
      <c r="S243" s="308" t="s">
        <v>1259</v>
      </c>
      <c r="T243" s="291" t="s">
        <v>680</v>
      </c>
      <c r="U243" s="296" t="s">
        <v>395</v>
      </c>
      <c r="V243" s="16"/>
      <c r="W243" s="15"/>
      <c r="X243" s="6"/>
      <c r="Y243" s="6" t="s">
        <v>680</v>
      </c>
      <c r="Z243" s="6" t="s">
        <v>681</v>
      </c>
      <c r="AA243" s="71" t="s">
        <v>690</v>
      </c>
      <c r="AB243" s="71" t="s">
        <v>691</v>
      </c>
      <c r="AC243" s="6" t="s">
        <v>682</v>
      </c>
      <c r="AD243" s="6" t="s">
        <v>909</v>
      </c>
      <c r="AE243" s="248" t="s">
        <v>680</v>
      </c>
      <c r="AF243" s="74"/>
      <c r="AG243" s="90"/>
      <c r="AH243" s="74"/>
      <c r="AI243" s="74"/>
      <c r="AJ243" s="74"/>
      <c r="AK243" s="315"/>
      <c r="AL243" s="316"/>
      <c r="AM243" s="74"/>
      <c r="AO243" s="264" t="s">
        <v>1791</v>
      </c>
      <c r="BA243" s="75">
        <f t="shared" si="21"/>
        <v>44</v>
      </c>
      <c r="BB243" s="75">
        <f t="shared" si="22"/>
        <v>2</v>
      </c>
      <c r="BC243" s="245" t="str">
        <f t="shared" si="23"/>
        <v>ＨＨ</v>
      </c>
      <c r="BD243" s="19"/>
    </row>
    <row r="244" spans="1:56" ht="63" x14ac:dyDescent="0.4">
      <c r="A244" s="121" t="s">
        <v>767</v>
      </c>
      <c r="B244" s="341"/>
      <c r="C244" s="121" t="s">
        <v>788</v>
      </c>
      <c r="D244" s="344"/>
      <c r="E244" s="76" t="s">
        <v>809</v>
      </c>
      <c r="F244" s="344"/>
      <c r="G244" s="175" t="s">
        <v>852</v>
      </c>
      <c r="H244" s="353"/>
      <c r="I244" s="78">
        <v>91</v>
      </c>
      <c r="J244" s="277" t="s">
        <v>566</v>
      </c>
      <c r="K244" s="86"/>
      <c r="L244" s="362" t="s">
        <v>1575</v>
      </c>
      <c r="M244" s="363"/>
      <c r="N244" s="100" t="s">
        <v>680</v>
      </c>
      <c r="O244" s="100" t="s">
        <v>687</v>
      </c>
      <c r="P244" s="100" t="s">
        <v>688</v>
      </c>
      <c r="Q244" s="100"/>
      <c r="R244" s="307" t="s">
        <v>1067</v>
      </c>
      <c r="S244" s="308" t="s">
        <v>1260</v>
      </c>
      <c r="T244" s="291" t="s">
        <v>680</v>
      </c>
      <c r="U244" s="296" t="s">
        <v>395</v>
      </c>
      <c r="V244" s="16"/>
      <c r="W244" s="15"/>
      <c r="X244" s="6"/>
      <c r="Y244" s="6" t="s">
        <v>680</v>
      </c>
      <c r="Z244" s="6" t="s">
        <v>681</v>
      </c>
      <c r="AA244" s="71" t="s">
        <v>690</v>
      </c>
      <c r="AB244" s="71" t="s">
        <v>691</v>
      </c>
      <c r="AC244" s="6" t="s">
        <v>682</v>
      </c>
      <c r="AD244" s="6"/>
      <c r="AE244" s="248" t="s">
        <v>680</v>
      </c>
      <c r="AF244" s="74"/>
      <c r="AG244" s="90"/>
      <c r="AH244" s="74"/>
      <c r="AI244" s="74"/>
      <c r="AJ244" s="74"/>
      <c r="AK244" s="315"/>
      <c r="AL244" s="316"/>
      <c r="AM244" s="74"/>
      <c r="AO244" s="264" t="s">
        <v>1792</v>
      </c>
      <c r="BA244" s="75">
        <f t="shared" si="21"/>
        <v>76</v>
      </c>
      <c r="BB244" s="75">
        <f t="shared" si="22"/>
        <v>3</v>
      </c>
      <c r="BC244" s="245" t="str">
        <f t="shared" si="23"/>
        <v>ＨＨＨ</v>
      </c>
      <c r="BD244" s="19"/>
    </row>
    <row r="245" spans="1:56" ht="78.75" x14ac:dyDescent="0.4">
      <c r="A245" s="121" t="s">
        <v>767</v>
      </c>
      <c r="B245" s="341"/>
      <c r="C245" s="121" t="s">
        <v>788</v>
      </c>
      <c r="D245" s="344"/>
      <c r="E245" s="76" t="s">
        <v>809</v>
      </c>
      <c r="F245" s="344"/>
      <c r="G245" s="175" t="s">
        <v>852</v>
      </c>
      <c r="H245" s="353"/>
      <c r="I245" s="78">
        <v>91</v>
      </c>
      <c r="J245" s="277" t="s">
        <v>567</v>
      </c>
      <c r="K245" s="86"/>
      <c r="L245" s="362" t="s">
        <v>1576</v>
      </c>
      <c r="M245" s="363"/>
      <c r="N245" s="100" t="s">
        <v>680</v>
      </c>
      <c r="O245" s="100" t="s">
        <v>687</v>
      </c>
      <c r="P245" s="100" t="s">
        <v>688</v>
      </c>
      <c r="Q245" s="100"/>
      <c r="R245" s="307" t="s">
        <v>1067</v>
      </c>
      <c r="S245" s="308" t="s">
        <v>1261</v>
      </c>
      <c r="T245" s="291" t="s">
        <v>680</v>
      </c>
      <c r="U245" s="296" t="s">
        <v>395</v>
      </c>
      <c r="V245" s="16"/>
      <c r="W245" s="15"/>
      <c r="X245" s="6"/>
      <c r="Y245" s="6" t="s">
        <v>680</v>
      </c>
      <c r="Z245" s="6" t="s">
        <v>681</v>
      </c>
      <c r="AA245" s="71" t="s">
        <v>690</v>
      </c>
      <c r="AB245" s="71" t="s">
        <v>691</v>
      </c>
      <c r="AC245" s="6" t="s">
        <v>682</v>
      </c>
      <c r="AD245" s="6"/>
      <c r="AE245" s="248" t="s">
        <v>680</v>
      </c>
      <c r="AF245" s="74"/>
      <c r="AG245" s="90"/>
      <c r="AH245" s="74"/>
      <c r="AI245" s="74"/>
      <c r="AJ245" s="74"/>
      <c r="AK245" s="315"/>
      <c r="AL245" s="316"/>
      <c r="AM245" s="74"/>
      <c r="AO245" s="264" t="s">
        <v>1793</v>
      </c>
      <c r="BA245" s="75">
        <f t="shared" si="21"/>
        <v>56</v>
      </c>
      <c r="BB245" s="75">
        <f t="shared" si="22"/>
        <v>3</v>
      </c>
      <c r="BC245" s="245" t="str">
        <f t="shared" si="23"/>
        <v>ＨＨＨ</v>
      </c>
      <c r="BD245" s="19"/>
    </row>
    <row r="246" spans="1:56" ht="42" x14ac:dyDescent="0.4">
      <c r="A246" s="121" t="s">
        <v>767</v>
      </c>
      <c r="B246" s="341"/>
      <c r="C246" s="121" t="s">
        <v>788</v>
      </c>
      <c r="D246" s="344"/>
      <c r="E246" s="76" t="s">
        <v>809</v>
      </c>
      <c r="F246" s="344"/>
      <c r="G246" s="175" t="s">
        <v>852</v>
      </c>
      <c r="H246" s="353"/>
      <c r="I246" s="78">
        <v>91</v>
      </c>
      <c r="J246" s="277" t="s">
        <v>568</v>
      </c>
      <c r="K246" s="86"/>
      <c r="L246" s="362" t="s">
        <v>1577</v>
      </c>
      <c r="M246" s="363"/>
      <c r="N246" s="100" t="s">
        <v>680</v>
      </c>
      <c r="O246" s="100" t="s">
        <v>687</v>
      </c>
      <c r="P246" s="100" t="s">
        <v>688</v>
      </c>
      <c r="Q246" s="100"/>
      <c r="R246" s="307" t="s">
        <v>1067</v>
      </c>
      <c r="S246" s="308" t="s">
        <v>1262</v>
      </c>
      <c r="T246" s="291" t="s">
        <v>680</v>
      </c>
      <c r="U246" s="296" t="s">
        <v>395</v>
      </c>
      <c r="V246" s="16"/>
      <c r="W246" s="15"/>
      <c r="X246" s="6"/>
      <c r="Y246" s="6" t="s">
        <v>680</v>
      </c>
      <c r="Z246" s="6" t="s">
        <v>681</v>
      </c>
      <c r="AA246" s="71" t="s">
        <v>690</v>
      </c>
      <c r="AB246" s="71" t="s">
        <v>691</v>
      </c>
      <c r="AC246" s="6" t="s">
        <v>682</v>
      </c>
      <c r="AD246" s="6"/>
      <c r="AE246" s="248" t="s">
        <v>680</v>
      </c>
      <c r="AF246" s="74"/>
      <c r="AG246" s="90"/>
      <c r="AH246" s="74"/>
      <c r="AI246" s="74"/>
      <c r="AJ246" s="74"/>
      <c r="AK246" s="315"/>
      <c r="AL246" s="316"/>
      <c r="AM246" s="74"/>
      <c r="AO246" s="264" t="s">
        <v>1794</v>
      </c>
      <c r="BA246" s="75">
        <f t="shared" si="21"/>
        <v>60</v>
      </c>
      <c r="BB246" s="75">
        <f t="shared" si="22"/>
        <v>3</v>
      </c>
      <c r="BC246" s="245" t="str">
        <f t="shared" si="23"/>
        <v>ＨＨＨ</v>
      </c>
      <c r="BD246" s="19"/>
    </row>
    <row r="247" spans="1:56" ht="31.5" x14ac:dyDescent="0.4">
      <c r="A247" s="76" t="s">
        <v>767</v>
      </c>
      <c r="B247" s="341"/>
      <c r="C247" s="121" t="s">
        <v>788</v>
      </c>
      <c r="D247" s="344"/>
      <c r="E247" s="76" t="s">
        <v>809</v>
      </c>
      <c r="F247" s="344"/>
      <c r="G247" s="175" t="s">
        <v>852</v>
      </c>
      <c r="H247" s="353"/>
      <c r="I247" s="78">
        <v>91</v>
      </c>
      <c r="J247" s="277" t="s">
        <v>569</v>
      </c>
      <c r="K247" s="86"/>
      <c r="L247" s="362" t="s">
        <v>116</v>
      </c>
      <c r="M247" s="363"/>
      <c r="N247" s="100" t="s">
        <v>680</v>
      </c>
      <c r="O247" s="100" t="s">
        <v>687</v>
      </c>
      <c r="P247" s="100" t="s">
        <v>688</v>
      </c>
      <c r="Q247" s="100"/>
      <c r="R247" s="307" t="s">
        <v>1067</v>
      </c>
      <c r="S247" s="308" t="s">
        <v>1263</v>
      </c>
      <c r="T247" s="291" t="s">
        <v>680</v>
      </c>
      <c r="U247" s="296" t="s">
        <v>395</v>
      </c>
      <c r="V247" s="16"/>
      <c r="W247" s="15"/>
      <c r="X247" s="6"/>
      <c r="Y247" s="6" t="s">
        <v>680</v>
      </c>
      <c r="Z247" s="6" t="s">
        <v>681</v>
      </c>
      <c r="AA247" s="71" t="s">
        <v>690</v>
      </c>
      <c r="AB247" s="71" t="s">
        <v>691</v>
      </c>
      <c r="AC247" s="6" t="s">
        <v>682</v>
      </c>
      <c r="AD247" s="6"/>
      <c r="AE247" s="248" t="s">
        <v>680</v>
      </c>
      <c r="AF247" s="74"/>
      <c r="AG247" s="90"/>
      <c r="AH247" s="74"/>
      <c r="AI247" s="74"/>
      <c r="AJ247" s="74"/>
      <c r="AK247" s="315"/>
      <c r="AL247" s="316"/>
      <c r="AM247" s="74"/>
      <c r="AO247" s="264" t="s">
        <v>1795</v>
      </c>
      <c r="BA247" s="75">
        <f t="shared" si="21"/>
        <v>50</v>
      </c>
      <c r="BB247" s="75">
        <f t="shared" si="22"/>
        <v>2</v>
      </c>
      <c r="BC247" s="245" t="str">
        <f t="shared" si="23"/>
        <v>ＨＨ</v>
      </c>
      <c r="BD247" s="19"/>
    </row>
    <row r="248" spans="1:56" ht="47.25" x14ac:dyDescent="0.4">
      <c r="A248" s="76" t="s">
        <v>767</v>
      </c>
      <c r="B248" s="341"/>
      <c r="C248" s="76" t="s">
        <v>788</v>
      </c>
      <c r="D248" s="344"/>
      <c r="E248" s="76" t="s">
        <v>809</v>
      </c>
      <c r="F248" s="344"/>
      <c r="G248" s="175" t="s">
        <v>852</v>
      </c>
      <c r="H248" s="353"/>
      <c r="I248" s="78">
        <v>91</v>
      </c>
      <c r="J248" s="277" t="s">
        <v>570</v>
      </c>
      <c r="K248" s="86"/>
      <c r="L248" s="362" t="s">
        <v>237</v>
      </c>
      <c r="M248" s="363"/>
      <c r="N248" s="100" t="s">
        <v>680</v>
      </c>
      <c r="O248" s="100" t="s">
        <v>687</v>
      </c>
      <c r="P248" s="100" t="s">
        <v>688</v>
      </c>
      <c r="Q248" s="100"/>
      <c r="R248" s="307" t="s">
        <v>1067</v>
      </c>
      <c r="S248" s="308" t="s">
        <v>1264</v>
      </c>
      <c r="T248" s="291" t="s">
        <v>680</v>
      </c>
      <c r="U248" s="296" t="s">
        <v>395</v>
      </c>
      <c r="V248" s="16"/>
      <c r="W248" s="15"/>
      <c r="X248" s="6"/>
      <c r="Y248" s="6" t="s">
        <v>680</v>
      </c>
      <c r="Z248" s="6" t="s">
        <v>681</v>
      </c>
      <c r="AA248" s="71" t="s">
        <v>690</v>
      </c>
      <c r="AB248" s="71" t="s">
        <v>691</v>
      </c>
      <c r="AC248" s="6" t="s">
        <v>682</v>
      </c>
      <c r="AD248" s="6"/>
      <c r="AE248" s="248" t="s">
        <v>680</v>
      </c>
      <c r="AF248" s="74"/>
      <c r="AG248" s="90"/>
      <c r="AH248" s="74"/>
      <c r="AI248" s="74"/>
      <c r="AJ248" s="74"/>
      <c r="AK248" s="315"/>
      <c r="AL248" s="316"/>
      <c r="AM248" s="74"/>
      <c r="AO248" s="264" t="s">
        <v>1796</v>
      </c>
      <c r="BA248" s="75">
        <f t="shared" si="21"/>
        <v>106</v>
      </c>
      <c r="BB248" s="75">
        <f t="shared" si="22"/>
        <v>3</v>
      </c>
      <c r="BC248" s="245" t="str">
        <f t="shared" si="23"/>
        <v>ＨＨＨ</v>
      </c>
      <c r="BD248" s="19"/>
    </row>
    <row r="249" spans="1:56" ht="31.5" x14ac:dyDescent="0.4">
      <c r="A249" s="76" t="s">
        <v>767</v>
      </c>
      <c r="B249" s="341"/>
      <c r="C249" s="76" t="s">
        <v>788</v>
      </c>
      <c r="D249" s="344"/>
      <c r="E249" s="76" t="s">
        <v>809</v>
      </c>
      <c r="F249" s="344"/>
      <c r="G249" s="175" t="s">
        <v>852</v>
      </c>
      <c r="H249" s="353"/>
      <c r="I249" s="78">
        <v>91</v>
      </c>
      <c r="J249" s="277" t="s">
        <v>571</v>
      </c>
      <c r="K249" s="86"/>
      <c r="L249" s="362" t="s">
        <v>117</v>
      </c>
      <c r="M249" s="363"/>
      <c r="N249" s="100" t="s">
        <v>680</v>
      </c>
      <c r="O249" s="100" t="s">
        <v>687</v>
      </c>
      <c r="P249" s="100" t="s">
        <v>688</v>
      </c>
      <c r="Q249" s="100"/>
      <c r="R249" s="307" t="s">
        <v>1067</v>
      </c>
      <c r="S249" s="308" t="s">
        <v>1265</v>
      </c>
      <c r="T249" s="291" t="s">
        <v>680</v>
      </c>
      <c r="U249" s="296" t="s">
        <v>395</v>
      </c>
      <c r="V249" s="16"/>
      <c r="W249" s="15"/>
      <c r="X249" s="6"/>
      <c r="Y249" s="6" t="s">
        <v>680</v>
      </c>
      <c r="Z249" s="6" t="s">
        <v>681</v>
      </c>
      <c r="AA249" s="71" t="s">
        <v>690</v>
      </c>
      <c r="AB249" s="71" t="s">
        <v>691</v>
      </c>
      <c r="AC249" s="6" t="s">
        <v>682</v>
      </c>
      <c r="AD249" s="6"/>
      <c r="AE249" s="248" t="s">
        <v>680</v>
      </c>
      <c r="AF249" s="74"/>
      <c r="AG249" s="90"/>
      <c r="AH249" s="74"/>
      <c r="AI249" s="74"/>
      <c r="AJ249" s="74"/>
      <c r="AK249" s="315"/>
      <c r="AL249" s="316"/>
      <c r="AM249" s="74"/>
      <c r="AO249" s="264" t="s">
        <v>1797</v>
      </c>
      <c r="BA249" s="75">
        <f t="shared" si="21"/>
        <v>40</v>
      </c>
      <c r="BB249" s="75">
        <f t="shared" si="22"/>
        <v>2</v>
      </c>
      <c r="BC249" s="245" t="str">
        <f t="shared" si="23"/>
        <v>ＨＨ</v>
      </c>
      <c r="BD249" s="19"/>
    </row>
    <row r="250" spans="1:56" ht="42" x14ac:dyDescent="0.4">
      <c r="A250" s="76" t="s">
        <v>767</v>
      </c>
      <c r="B250" s="341"/>
      <c r="C250" s="76" t="s">
        <v>788</v>
      </c>
      <c r="D250" s="344"/>
      <c r="E250" s="76" t="s">
        <v>809</v>
      </c>
      <c r="F250" s="344"/>
      <c r="G250" s="175" t="s">
        <v>852</v>
      </c>
      <c r="H250" s="353"/>
      <c r="I250" s="78">
        <v>91</v>
      </c>
      <c r="J250" s="277" t="s">
        <v>572</v>
      </c>
      <c r="K250" s="86"/>
      <c r="L250" s="362" t="s">
        <v>1570</v>
      </c>
      <c r="M250" s="363"/>
      <c r="N250" s="100" t="s">
        <v>680</v>
      </c>
      <c r="O250" s="100" t="s">
        <v>687</v>
      </c>
      <c r="P250" s="100" t="s">
        <v>688</v>
      </c>
      <c r="Q250" s="100"/>
      <c r="R250" s="307" t="s">
        <v>1067</v>
      </c>
      <c r="S250" s="308" t="s">
        <v>1266</v>
      </c>
      <c r="T250" s="291" t="s">
        <v>680</v>
      </c>
      <c r="U250" s="296" t="s">
        <v>395</v>
      </c>
      <c r="V250" s="16"/>
      <c r="W250" s="15"/>
      <c r="X250" s="6"/>
      <c r="Y250" s="6" t="s">
        <v>680</v>
      </c>
      <c r="Z250" s="6" t="s">
        <v>681</v>
      </c>
      <c r="AA250" s="71" t="s">
        <v>690</v>
      </c>
      <c r="AB250" s="71" t="s">
        <v>691</v>
      </c>
      <c r="AC250" s="6" t="s">
        <v>682</v>
      </c>
      <c r="AD250" s="6"/>
      <c r="AE250" s="248" t="s">
        <v>680</v>
      </c>
      <c r="AF250" s="74"/>
      <c r="AG250" s="90"/>
      <c r="AH250" s="74"/>
      <c r="AI250" s="74"/>
      <c r="AJ250" s="74"/>
      <c r="AK250" s="315"/>
      <c r="AL250" s="316"/>
      <c r="AM250" s="74"/>
      <c r="AO250" s="264" t="s">
        <v>1798</v>
      </c>
      <c r="BA250" s="75">
        <f t="shared" si="21"/>
        <v>66</v>
      </c>
      <c r="BB250" s="75">
        <f t="shared" si="22"/>
        <v>3</v>
      </c>
      <c r="BC250" s="245" t="str">
        <f t="shared" si="23"/>
        <v>ＨＨＨ</v>
      </c>
      <c r="BD250" s="19"/>
    </row>
    <row r="251" spans="1:56" ht="299.25" x14ac:dyDescent="0.4">
      <c r="A251" s="76" t="s">
        <v>767</v>
      </c>
      <c r="B251" s="341"/>
      <c r="C251" s="76" t="s">
        <v>788</v>
      </c>
      <c r="D251" s="344"/>
      <c r="E251" s="76" t="s">
        <v>809</v>
      </c>
      <c r="F251" s="344"/>
      <c r="G251" s="175" t="s">
        <v>852</v>
      </c>
      <c r="H251" s="353"/>
      <c r="I251" s="78">
        <v>91</v>
      </c>
      <c r="J251" s="277" t="s">
        <v>573</v>
      </c>
      <c r="K251" s="86"/>
      <c r="L251" s="362" t="s">
        <v>118</v>
      </c>
      <c r="M251" s="363"/>
      <c r="N251" s="100" t="s">
        <v>680</v>
      </c>
      <c r="O251" s="100" t="s">
        <v>687</v>
      </c>
      <c r="P251" s="100" t="s">
        <v>688</v>
      </c>
      <c r="Q251" s="100" t="s">
        <v>692</v>
      </c>
      <c r="R251" s="307" t="s">
        <v>1067</v>
      </c>
      <c r="S251" s="308" t="s">
        <v>1267</v>
      </c>
      <c r="T251" s="291" t="s">
        <v>680</v>
      </c>
      <c r="U251" s="296" t="s">
        <v>395</v>
      </c>
      <c r="V251" s="16"/>
      <c r="W251" s="15"/>
      <c r="X251" s="6"/>
      <c r="Y251" s="6" t="s">
        <v>680</v>
      </c>
      <c r="Z251" s="6" t="s">
        <v>681</v>
      </c>
      <c r="AA251" s="71" t="s">
        <v>690</v>
      </c>
      <c r="AB251" s="71" t="s">
        <v>691</v>
      </c>
      <c r="AC251" s="6" t="s">
        <v>682</v>
      </c>
      <c r="AD251" s="6" t="s">
        <v>909</v>
      </c>
      <c r="AE251" s="248" t="s">
        <v>680</v>
      </c>
      <c r="AF251" s="74"/>
      <c r="AG251" s="90"/>
      <c r="AH251" s="74"/>
      <c r="AI251" s="74"/>
      <c r="AJ251" s="74"/>
      <c r="AK251" s="315"/>
      <c r="AL251" s="316"/>
      <c r="AM251" s="74"/>
      <c r="AO251" s="264" t="s">
        <v>1799</v>
      </c>
      <c r="BA251" s="75">
        <f t="shared" si="21"/>
        <v>80</v>
      </c>
      <c r="BB251" s="75">
        <f t="shared" si="22"/>
        <v>3</v>
      </c>
      <c r="BC251" s="245" t="str">
        <f t="shared" si="23"/>
        <v>ＨＨＨ</v>
      </c>
      <c r="BD251" s="19"/>
    </row>
    <row r="252" spans="1:56" ht="110.25" x14ac:dyDescent="0.4">
      <c r="A252" s="76" t="s">
        <v>767</v>
      </c>
      <c r="B252" s="341"/>
      <c r="C252" s="76" t="s">
        <v>788</v>
      </c>
      <c r="D252" s="344"/>
      <c r="E252" s="76" t="s">
        <v>809</v>
      </c>
      <c r="F252" s="344"/>
      <c r="G252" s="175" t="s">
        <v>852</v>
      </c>
      <c r="H252" s="353"/>
      <c r="I252" s="78">
        <v>91</v>
      </c>
      <c r="J252" s="277" t="s">
        <v>574</v>
      </c>
      <c r="K252" s="86"/>
      <c r="L252" s="362" t="s">
        <v>119</v>
      </c>
      <c r="M252" s="363"/>
      <c r="N252" s="100" t="s">
        <v>680</v>
      </c>
      <c r="O252" s="100" t="s">
        <v>687</v>
      </c>
      <c r="P252" s="100" t="s">
        <v>688</v>
      </c>
      <c r="Q252" s="100"/>
      <c r="R252" s="307" t="s">
        <v>1067</v>
      </c>
      <c r="S252" s="308" t="s">
        <v>1268</v>
      </c>
      <c r="T252" s="291" t="s">
        <v>680</v>
      </c>
      <c r="U252" s="296" t="s">
        <v>395</v>
      </c>
      <c r="V252" s="16"/>
      <c r="W252" s="15"/>
      <c r="X252" s="6"/>
      <c r="Y252" s="6" t="s">
        <v>680</v>
      </c>
      <c r="Z252" s="6" t="s">
        <v>681</v>
      </c>
      <c r="AA252" s="71" t="s">
        <v>690</v>
      </c>
      <c r="AB252" s="71" t="s">
        <v>691</v>
      </c>
      <c r="AC252" s="6" t="s">
        <v>682</v>
      </c>
      <c r="AD252" s="6"/>
      <c r="AE252" s="248" t="s">
        <v>680</v>
      </c>
      <c r="AF252" s="74"/>
      <c r="AG252" s="90"/>
      <c r="AH252" s="74"/>
      <c r="AI252" s="74"/>
      <c r="AJ252" s="74"/>
      <c r="AK252" s="315"/>
      <c r="AL252" s="316"/>
      <c r="AM252" s="74"/>
      <c r="AO252" s="264" t="s">
        <v>1800</v>
      </c>
      <c r="BA252" s="75">
        <f t="shared" si="21"/>
        <v>94</v>
      </c>
      <c r="BB252" s="75">
        <f t="shared" si="22"/>
        <v>3</v>
      </c>
      <c r="BC252" s="245" t="str">
        <f t="shared" si="23"/>
        <v>ＨＨＨ</v>
      </c>
      <c r="BD252" s="19"/>
    </row>
    <row r="253" spans="1:56" ht="94.5" x14ac:dyDescent="0.4">
      <c r="A253" s="76" t="s">
        <v>767</v>
      </c>
      <c r="B253" s="341"/>
      <c r="C253" s="76" t="s">
        <v>788</v>
      </c>
      <c r="D253" s="344"/>
      <c r="E253" s="76" t="s">
        <v>809</v>
      </c>
      <c r="F253" s="344"/>
      <c r="G253" s="175" t="s">
        <v>852</v>
      </c>
      <c r="H253" s="353"/>
      <c r="I253" s="78">
        <v>91</v>
      </c>
      <c r="J253" s="277" t="s">
        <v>575</v>
      </c>
      <c r="K253" s="86"/>
      <c r="L253" s="388" t="s">
        <v>319</v>
      </c>
      <c r="M253" s="389"/>
      <c r="N253" s="6" t="s">
        <v>680</v>
      </c>
      <c r="O253" s="6" t="s">
        <v>687</v>
      </c>
      <c r="P253" s="6" t="s">
        <v>688</v>
      </c>
      <c r="Q253" s="100" t="s">
        <v>692</v>
      </c>
      <c r="R253" s="307" t="s">
        <v>1067</v>
      </c>
      <c r="S253" s="308" t="s">
        <v>1269</v>
      </c>
      <c r="T253" s="291" t="s">
        <v>680</v>
      </c>
      <c r="U253" s="296" t="s">
        <v>395</v>
      </c>
      <c r="V253" s="16"/>
      <c r="W253" s="15"/>
      <c r="X253" s="6"/>
      <c r="Y253" s="6" t="s">
        <v>680</v>
      </c>
      <c r="Z253" s="6" t="s">
        <v>681</v>
      </c>
      <c r="AA253" s="71" t="s">
        <v>690</v>
      </c>
      <c r="AB253" s="71" t="s">
        <v>691</v>
      </c>
      <c r="AC253" s="6" t="s">
        <v>682</v>
      </c>
      <c r="AD253" s="6" t="s">
        <v>909</v>
      </c>
      <c r="AE253" s="248" t="s">
        <v>680</v>
      </c>
      <c r="AF253" s="74"/>
      <c r="AG253" s="90"/>
      <c r="AH253" s="74"/>
      <c r="AI253" s="74"/>
      <c r="AJ253" s="74"/>
      <c r="AK253" s="315"/>
      <c r="AL253" s="316"/>
      <c r="AM253" s="74"/>
      <c r="AO253" s="264" t="s">
        <v>1801</v>
      </c>
      <c r="BA253" s="75">
        <f t="shared" si="21"/>
        <v>34</v>
      </c>
      <c r="BB253" s="75">
        <f t="shared" si="22"/>
        <v>2</v>
      </c>
      <c r="BC253" s="245" t="str">
        <f t="shared" si="23"/>
        <v>ＨＨ</v>
      </c>
      <c r="BD253" s="19"/>
    </row>
    <row r="254" spans="1:56" ht="94.5" x14ac:dyDescent="0.4">
      <c r="A254" s="76" t="s">
        <v>767</v>
      </c>
      <c r="B254" s="341"/>
      <c r="C254" s="76" t="s">
        <v>788</v>
      </c>
      <c r="D254" s="344"/>
      <c r="E254" s="76" t="s">
        <v>809</v>
      </c>
      <c r="F254" s="344"/>
      <c r="G254" s="175" t="s">
        <v>852</v>
      </c>
      <c r="H254" s="353"/>
      <c r="I254" s="78">
        <v>91</v>
      </c>
      <c r="J254" s="277" t="s">
        <v>576</v>
      </c>
      <c r="K254" s="86"/>
      <c r="L254" s="362" t="s">
        <v>120</v>
      </c>
      <c r="M254" s="363"/>
      <c r="N254" s="100" t="s">
        <v>680</v>
      </c>
      <c r="O254" s="100" t="s">
        <v>687</v>
      </c>
      <c r="P254" s="100" t="s">
        <v>688</v>
      </c>
      <c r="Q254" s="100" t="s">
        <v>692</v>
      </c>
      <c r="R254" s="307" t="s">
        <v>1067</v>
      </c>
      <c r="S254" s="308" t="s">
        <v>1270</v>
      </c>
      <c r="T254" s="291" t="s">
        <v>680</v>
      </c>
      <c r="U254" s="296" t="s">
        <v>395</v>
      </c>
      <c r="V254" s="16"/>
      <c r="W254" s="15"/>
      <c r="X254" s="6"/>
      <c r="Y254" s="6" t="s">
        <v>680</v>
      </c>
      <c r="Z254" s="6" t="s">
        <v>681</v>
      </c>
      <c r="AA254" s="71" t="s">
        <v>690</v>
      </c>
      <c r="AB254" s="71" t="s">
        <v>691</v>
      </c>
      <c r="AC254" s="6" t="s">
        <v>682</v>
      </c>
      <c r="AD254" s="6" t="s">
        <v>909</v>
      </c>
      <c r="AE254" s="248" t="s">
        <v>680</v>
      </c>
      <c r="AF254" s="74"/>
      <c r="AG254" s="90"/>
      <c r="AH254" s="74"/>
      <c r="AI254" s="74"/>
      <c r="AJ254" s="74"/>
      <c r="AK254" s="315"/>
      <c r="AL254" s="316"/>
      <c r="AM254" s="74"/>
      <c r="AO254" s="264" t="s">
        <v>1802</v>
      </c>
      <c r="BA254" s="75">
        <f t="shared" si="21"/>
        <v>92</v>
      </c>
      <c r="BB254" s="75">
        <f t="shared" si="22"/>
        <v>3</v>
      </c>
      <c r="BC254" s="245" t="str">
        <f t="shared" si="23"/>
        <v>ＨＨＨ</v>
      </c>
      <c r="BD254" s="19"/>
    </row>
    <row r="255" spans="1:56" ht="94.5" x14ac:dyDescent="0.4">
      <c r="A255" s="76" t="s">
        <v>767</v>
      </c>
      <c r="B255" s="341"/>
      <c r="C255" s="76" t="s">
        <v>788</v>
      </c>
      <c r="D255" s="344"/>
      <c r="E255" s="76" t="s">
        <v>809</v>
      </c>
      <c r="F255" s="344"/>
      <c r="G255" s="175" t="s">
        <v>852</v>
      </c>
      <c r="H255" s="353"/>
      <c r="I255" s="104">
        <v>91</v>
      </c>
      <c r="J255" s="277" t="s">
        <v>577</v>
      </c>
      <c r="K255" s="86"/>
      <c r="L255" s="388" t="s">
        <v>320</v>
      </c>
      <c r="M255" s="389"/>
      <c r="N255" s="6" t="s">
        <v>680</v>
      </c>
      <c r="O255" s="6" t="s">
        <v>687</v>
      </c>
      <c r="P255" s="6" t="s">
        <v>688</v>
      </c>
      <c r="Q255" s="100" t="s">
        <v>692</v>
      </c>
      <c r="R255" s="307" t="s">
        <v>1067</v>
      </c>
      <c r="S255" s="308" t="s">
        <v>1271</v>
      </c>
      <c r="T255" s="291" t="s">
        <v>680</v>
      </c>
      <c r="U255" s="296" t="s">
        <v>395</v>
      </c>
      <c r="V255" s="16"/>
      <c r="W255" s="15"/>
      <c r="X255" s="6"/>
      <c r="Y255" s="6" t="s">
        <v>680</v>
      </c>
      <c r="Z255" s="6" t="s">
        <v>681</v>
      </c>
      <c r="AA255" s="71" t="s">
        <v>690</v>
      </c>
      <c r="AB255" s="71" t="s">
        <v>691</v>
      </c>
      <c r="AC255" s="6" t="s">
        <v>682</v>
      </c>
      <c r="AD255" s="6" t="s">
        <v>909</v>
      </c>
      <c r="AE255" s="248" t="s">
        <v>680</v>
      </c>
      <c r="AF255" s="74"/>
      <c r="AG255" s="90"/>
      <c r="AH255" s="74"/>
      <c r="AI255" s="74"/>
      <c r="AJ255" s="74"/>
      <c r="AK255" s="315"/>
      <c r="AL255" s="316"/>
      <c r="AM255" s="74"/>
      <c r="AO255" s="264" t="s">
        <v>1803</v>
      </c>
      <c r="BA255" s="75">
        <f t="shared" si="21"/>
        <v>149</v>
      </c>
      <c r="BB255" s="75">
        <f t="shared" si="22"/>
        <v>3</v>
      </c>
      <c r="BC255" s="245" t="str">
        <f t="shared" si="23"/>
        <v>ＨＨＨ</v>
      </c>
      <c r="BD255" s="19"/>
    </row>
    <row r="256" spans="1:56" ht="109.5" x14ac:dyDescent="0.4">
      <c r="A256" s="76" t="s">
        <v>767</v>
      </c>
      <c r="B256" s="341"/>
      <c r="C256" s="76" t="s">
        <v>788</v>
      </c>
      <c r="D256" s="344"/>
      <c r="E256" s="76" t="s">
        <v>809</v>
      </c>
      <c r="F256" s="344"/>
      <c r="G256" s="175" t="s">
        <v>852</v>
      </c>
      <c r="H256" s="353"/>
      <c r="I256" s="64">
        <v>92</v>
      </c>
      <c r="J256" s="276" t="s">
        <v>446</v>
      </c>
      <c r="K256" s="350" t="s">
        <v>121</v>
      </c>
      <c r="L256" s="338"/>
      <c r="M256" s="338"/>
      <c r="N256" s="106" t="s">
        <v>680</v>
      </c>
      <c r="O256" s="106" t="s">
        <v>687</v>
      </c>
      <c r="P256" s="106" t="s">
        <v>688</v>
      </c>
      <c r="Q256" s="106"/>
      <c r="R256" s="307" t="s">
        <v>1272</v>
      </c>
      <c r="S256" s="308" t="s">
        <v>1273</v>
      </c>
      <c r="T256" s="291" t="s">
        <v>680</v>
      </c>
      <c r="U256" s="296" t="s">
        <v>651</v>
      </c>
      <c r="V256" s="16"/>
      <c r="W256" s="15"/>
      <c r="X256" s="107" t="str">
        <f t="shared" ref="X256:X259" si="27">AE256</f>
        <v>▼選択</v>
      </c>
      <c r="Y256" s="108" t="s">
        <v>680</v>
      </c>
      <c r="Z256" s="108" t="s">
        <v>681</v>
      </c>
      <c r="AA256" s="71" t="s">
        <v>690</v>
      </c>
      <c r="AB256" s="71" t="s">
        <v>691</v>
      </c>
      <c r="AC256" s="108" t="s">
        <v>682</v>
      </c>
      <c r="AD256" s="108"/>
      <c r="AE256" s="248" t="s">
        <v>680</v>
      </c>
      <c r="AF256" s="74"/>
      <c r="AG256" s="90"/>
      <c r="AH256" s="74"/>
      <c r="AI256" s="74"/>
      <c r="AJ256" s="74"/>
      <c r="AK256" s="315"/>
      <c r="AL256" s="316"/>
      <c r="AM256" s="74"/>
      <c r="AO256" s="264" t="s">
        <v>1804</v>
      </c>
      <c r="BA256" s="75">
        <f t="shared" si="21"/>
        <v>386</v>
      </c>
      <c r="BB256" s="75">
        <f t="shared" si="22"/>
        <v>8</v>
      </c>
      <c r="BC256" s="245" t="str">
        <f t="shared" si="23"/>
        <v>ＨＨＨＨＨＨＨＨ</v>
      </c>
      <c r="BD256" s="19"/>
    </row>
    <row r="257" spans="1:56" ht="78.75" x14ac:dyDescent="0.4">
      <c r="A257" s="76" t="s">
        <v>767</v>
      </c>
      <c r="B257" s="341"/>
      <c r="C257" s="76" t="s">
        <v>788</v>
      </c>
      <c r="D257" s="344"/>
      <c r="E257" s="76" t="s">
        <v>809</v>
      </c>
      <c r="F257" s="344"/>
      <c r="G257" s="175" t="s">
        <v>852</v>
      </c>
      <c r="H257" s="353"/>
      <c r="I257" s="114">
        <v>93</v>
      </c>
      <c r="J257" s="276" t="s">
        <v>446</v>
      </c>
      <c r="K257" s="350" t="s">
        <v>122</v>
      </c>
      <c r="L257" s="338"/>
      <c r="M257" s="338"/>
      <c r="N257" s="106" t="s">
        <v>680</v>
      </c>
      <c r="O257" s="106" t="s">
        <v>687</v>
      </c>
      <c r="P257" s="106" t="s">
        <v>688</v>
      </c>
      <c r="Q257" s="106"/>
      <c r="R257" s="307" t="s">
        <v>1274</v>
      </c>
      <c r="S257" s="308" t="s">
        <v>1275</v>
      </c>
      <c r="T257" s="291" t="s">
        <v>680</v>
      </c>
      <c r="U257" s="296" t="s">
        <v>653</v>
      </c>
      <c r="V257" s="16"/>
      <c r="W257" s="15"/>
      <c r="X257" s="107" t="str">
        <f t="shared" si="27"/>
        <v>▼選択</v>
      </c>
      <c r="Y257" s="108" t="s">
        <v>680</v>
      </c>
      <c r="Z257" s="108" t="s">
        <v>681</v>
      </c>
      <c r="AA257" s="71" t="s">
        <v>690</v>
      </c>
      <c r="AB257" s="71" t="s">
        <v>691</v>
      </c>
      <c r="AC257" s="108" t="s">
        <v>682</v>
      </c>
      <c r="AD257" s="108"/>
      <c r="AE257" s="248" t="s">
        <v>680</v>
      </c>
      <c r="AF257" s="74"/>
      <c r="AG257" s="90"/>
      <c r="AH257" s="74"/>
      <c r="AI257" s="74"/>
      <c r="AJ257" s="74"/>
      <c r="AK257" s="315"/>
      <c r="AL257" s="316"/>
      <c r="AM257" s="74"/>
      <c r="AO257" s="264" t="s">
        <v>1805</v>
      </c>
      <c r="BA257" s="75">
        <f t="shared" si="21"/>
        <v>77</v>
      </c>
      <c r="BB257" s="75">
        <f t="shared" si="22"/>
        <v>3</v>
      </c>
      <c r="BC257" s="245" t="str">
        <f t="shared" si="23"/>
        <v>ＨＨＨ</v>
      </c>
      <c r="BD257" s="19"/>
    </row>
    <row r="258" spans="1:56" ht="110.25" x14ac:dyDescent="0.4">
      <c r="A258" s="76" t="s">
        <v>767</v>
      </c>
      <c r="B258" s="341"/>
      <c r="C258" s="76" t="s">
        <v>788</v>
      </c>
      <c r="D258" s="344"/>
      <c r="E258" s="76" t="s">
        <v>809</v>
      </c>
      <c r="F258" s="344"/>
      <c r="G258" s="175" t="s">
        <v>852</v>
      </c>
      <c r="H258" s="353"/>
      <c r="I258" s="114">
        <v>94</v>
      </c>
      <c r="J258" s="276" t="s">
        <v>446</v>
      </c>
      <c r="K258" s="350" t="s">
        <v>123</v>
      </c>
      <c r="L258" s="338"/>
      <c r="M258" s="338"/>
      <c r="N258" s="106" t="s">
        <v>680</v>
      </c>
      <c r="O258" s="106" t="s">
        <v>687</v>
      </c>
      <c r="P258" s="106" t="s">
        <v>688</v>
      </c>
      <c r="Q258" s="106"/>
      <c r="R258" s="307" t="s">
        <v>1276</v>
      </c>
      <c r="S258" s="308" t="s">
        <v>1277</v>
      </c>
      <c r="T258" s="291" t="s">
        <v>680</v>
      </c>
      <c r="U258" s="296" t="s">
        <v>652</v>
      </c>
      <c r="V258" s="16"/>
      <c r="W258" s="15"/>
      <c r="X258" s="107" t="str">
        <f t="shared" si="27"/>
        <v>▼選択</v>
      </c>
      <c r="Y258" s="108" t="s">
        <v>680</v>
      </c>
      <c r="Z258" s="108" t="s">
        <v>681</v>
      </c>
      <c r="AA258" s="71" t="s">
        <v>690</v>
      </c>
      <c r="AB258" s="71" t="s">
        <v>691</v>
      </c>
      <c r="AC258" s="108" t="s">
        <v>682</v>
      </c>
      <c r="AD258" s="108"/>
      <c r="AE258" s="248" t="s">
        <v>680</v>
      </c>
      <c r="AF258" s="74"/>
      <c r="AG258" s="90"/>
      <c r="AH258" s="74"/>
      <c r="AI258" s="74"/>
      <c r="AJ258" s="74"/>
      <c r="AK258" s="315"/>
      <c r="AL258" s="316"/>
      <c r="AM258" s="74"/>
      <c r="AO258" s="264" t="s">
        <v>1806</v>
      </c>
      <c r="BA258" s="75">
        <f t="shared" si="21"/>
        <v>42</v>
      </c>
      <c r="BB258" s="75">
        <f t="shared" si="22"/>
        <v>2</v>
      </c>
      <c r="BC258" s="245" t="str">
        <f t="shared" si="23"/>
        <v>ＨＨ</v>
      </c>
      <c r="BD258" s="19"/>
    </row>
    <row r="259" spans="1:56" ht="78.75" x14ac:dyDescent="0.4">
      <c r="A259" s="76" t="s">
        <v>767</v>
      </c>
      <c r="B259" s="341"/>
      <c r="C259" s="76" t="s">
        <v>788</v>
      </c>
      <c r="D259" s="344"/>
      <c r="E259" s="76" t="s">
        <v>809</v>
      </c>
      <c r="F259" s="344"/>
      <c r="G259" s="175" t="s">
        <v>852</v>
      </c>
      <c r="H259" s="353"/>
      <c r="I259" s="114">
        <v>95</v>
      </c>
      <c r="J259" s="276" t="s">
        <v>446</v>
      </c>
      <c r="K259" s="350" t="s">
        <v>124</v>
      </c>
      <c r="L259" s="338"/>
      <c r="M259" s="338"/>
      <c r="N259" s="106" t="s">
        <v>680</v>
      </c>
      <c r="O259" s="106" t="s">
        <v>687</v>
      </c>
      <c r="P259" s="106" t="s">
        <v>688</v>
      </c>
      <c r="Q259" s="106"/>
      <c r="R259" s="307" t="s">
        <v>1278</v>
      </c>
      <c r="S259" s="308" t="s">
        <v>1279</v>
      </c>
      <c r="T259" s="291" t="s">
        <v>680</v>
      </c>
      <c r="U259" s="296" t="s">
        <v>654</v>
      </c>
      <c r="V259" s="16"/>
      <c r="W259" s="15"/>
      <c r="X259" s="107" t="str">
        <f t="shared" si="27"/>
        <v>▼選択</v>
      </c>
      <c r="Y259" s="108" t="s">
        <v>680</v>
      </c>
      <c r="Z259" s="108" t="s">
        <v>681</v>
      </c>
      <c r="AA259" s="71" t="s">
        <v>690</v>
      </c>
      <c r="AB259" s="71" t="s">
        <v>691</v>
      </c>
      <c r="AC259" s="108" t="s">
        <v>682</v>
      </c>
      <c r="AD259" s="108"/>
      <c r="AE259" s="248" t="s">
        <v>680</v>
      </c>
      <c r="AF259" s="74"/>
      <c r="AG259" s="90"/>
      <c r="AH259" s="74"/>
      <c r="AI259" s="74"/>
      <c r="AJ259" s="74"/>
      <c r="AK259" s="315"/>
      <c r="AL259" s="316"/>
      <c r="AM259" s="74"/>
      <c r="AO259" s="264" t="s">
        <v>1807</v>
      </c>
      <c r="BA259" s="75">
        <f t="shared" si="21"/>
        <v>116</v>
      </c>
      <c r="BB259" s="75">
        <f t="shared" si="22"/>
        <v>3</v>
      </c>
      <c r="BC259" s="245" t="str">
        <f t="shared" si="23"/>
        <v>ＨＨＨ</v>
      </c>
      <c r="BD259" s="19"/>
    </row>
    <row r="260" spans="1:56" ht="42" x14ac:dyDescent="0.4">
      <c r="A260" s="76" t="s">
        <v>767</v>
      </c>
      <c r="B260" s="341"/>
      <c r="C260" s="76" t="s">
        <v>788</v>
      </c>
      <c r="D260" s="344"/>
      <c r="E260" s="76" t="s">
        <v>809</v>
      </c>
      <c r="F260" s="344"/>
      <c r="G260" s="175" t="s">
        <v>852</v>
      </c>
      <c r="H260" s="353"/>
      <c r="I260" s="142">
        <v>96</v>
      </c>
      <c r="J260" s="276" t="s">
        <v>446</v>
      </c>
      <c r="K260" s="360" t="s">
        <v>238</v>
      </c>
      <c r="L260" s="361"/>
      <c r="M260" s="361"/>
      <c r="N260" s="100" t="s">
        <v>680</v>
      </c>
      <c r="O260" s="100" t="s">
        <v>683</v>
      </c>
      <c r="P260" s="100" t="s">
        <v>684</v>
      </c>
      <c r="Q260" s="100"/>
      <c r="R260" s="307" t="s">
        <v>1280</v>
      </c>
      <c r="S260" s="308" t="s">
        <v>1281</v>
      </c>
      <c r="T260" s="291" t="s">
        <v>680</v>
      </c>
      <c r="U260" s="294" t="s">
        <v>689</v>
      </c>
      <c r="V260" s="69"/>
      <c r="W260" s="69"/>
      <c r="X260" s="84"/>
      <c r="Y260" s="84"/>
      <c r="Z260" s="84"/>
      <c r="AA260" s="84"/>
      <c r="AB260" s="83"/>
      <c r="AC260" s="84"/>
      <c r="AD260" s="84"/>
      <c r="AE260" s="247"/>
      <c r="AF260" s="69"/>
      <c r="AG260" s="72"/>
      <c r="AH260" s="69"/>
      <c r="AI260" s="69"/>
      <c r="AJ260" s="69"/>
      <c r="AK260" s="317"/>
      <c r="AL260" s="318"/>
      <c r="AM260" s="69"/>
      <c r="AO260" s="263"/>
      <c r="BA260" s="75">
        <f t="shared" si="21"/>
        <v>104</v>
      </c>
      <c r="BB260" s="75">
        <f t="shared" si="22"/>
        <v>3</v>
      </c>
      <c r="BC260" s="245" t="str">
        <f t="shared" si="23"/>
        <v>ＨＨＨ</v>
      </c>
      <c r="BD260" s="19"/>
    </row>
    <row r="261" spans="1:56" ht="31.5" x14ac:dyDescent="0.4">
      <c r="A261" s="76" t="s">
        <v>767</v>
      </c>
      <c r="B261" s="341"/>
      <c r="C261" s="76" t="s">
        <v>788</v>
      </c>
      <c r="D261" s="344"/>
      <c r="E261" s="76" t="s">
        <v>809</v>
      </c>
      <c r="F261" s="344"/>
      <c r="G261" s="175" t="s">
        <v>852</v>
      </c>
      <c r="H261" s="353"/>
      <c r="I261" s="144">
        <v>96</v>
      </c>
      <c r="J261" s="280" t="s">
        <v>446</v>
      </c>
      <c r="K261" s="183"/>
      <c r="L261" s="362" t="s">
        <v>239</v>
      </c>
      <c r="M261" s="363"/>
      <c r="N261" s="106" t="s">
        <v>680</v>
      </c>
      <c r="O261" s="106" t="s">
        <v>687</v>
      </c>
      <c r="P261" s="106" t="s">
        <v>688</v>
      </c>
      <c r="Q261" s="106"/>
      <c r="R261" s="307" t="s">
        <v>1280</v>
      </c>
      <c r="S261" s="308" t="s">
        <v>1282</v>
      </c>
      <c r="T261" s="291" t="s">
        <v>680</v>
      </c>
      <c r="U261" s="296" t="s">
        <v>395</v>
      </c>
      <c r="V261" s="16"/>
      <c r="W261" s="15"/>
      <c r="X261" s="107" t="str">
        <f t="shared" ref="X261:X262" si="28">AE261</f>
        <v>▼選択</v>
      </c>
      <c r="Y261" s="108" t="s">
        <v>680</v>
      </c>
      <c r="Z261" s="108" t="s">
        <v>681</v>
      </c>
      <c r="AA261" s="71" t="s">
        <v>690</v>
      </c>
      <c r="AB261" s="71" t="s">
        <v>691</v>
      </c>
      <c r="AC261" s="108" t="s">
        <v>682</v>
      </c>
      <c r="AD261" s="108" t="s">
        <v>909</v>
      </c>
      <c r="AE261" s="248" t="s">
        <v>680</v>
      </c>
      <c r="AF261" s="74"/>
      <c r="AG261" s="90"/>
      <c r="AH261" s="74"/>
      <c r="AI261" s="74"/>
      <c r="AJ261" s="74"/>
      <c r="AK261" s="315"/>
      <c r="AL261" s="316"/>
      <c r="AM261" s="74"/>
      <c r="AO261" s="264" t="s">
        <v>1808</v>
      </c>
      <c r="BA261" s="75">
        <f t="shared" si="21"/>
        <v>52</v>
      </c>
      <c r="BB261" s="75">
        <f t="shared" si="22"/>
        <v>2</v>
      </c>
      <c r="BC261" s="245" t="str">
        <f t="shared" si="23"/>
        <v>ＨＨ</v>
      </c>
      <c r="BD261" s="19"/>
    </row>
    <row r="262" spans="1:56" ht="71.25" x14ac:dyDescent="0.4">
      <c r="A262" s="76" t="s">
        <v>767</v>
      </c>
      <c r="B262" s="341"/>
      <c r="C262" s="76" t="s">
        <v>788</v>
      </c>
      <c r="D262" s="344"/>
      <c r="E262" s="76" t="s">
        <v>809</v>
      </c>
      <c r="F262" s="344"/>
      <c r="G262" s="175" t="s">
        <v>852</v>
      </c>
      <c r="H262" s="353"/>
      <c r="I262" s="147">
        <v>97</v>
      </c>
      <c r="J262" s="276" t="s">
        <v>446</v>
      </c>
      <c r="K262" s="183"/>
      <c r="L262" s="362" t="s">
        <v>129</v>
      </c>
      <c r="M262" s="363"/>
      <c r="N262" s="120"/>
      <c r="O262" s="120"/>
      <c r="P262" s="120"/>
      <c r="Q262" s="120"/>
      <c r="R262" s="305"/>
      <c r="S262" s="306"/>
      <c r="T262" s="290" t="s">
        <v>1602</v>
      </c>
      <c r="U262" s="294" t="s">
        <v>1600</v>
      </c>
      <c r="V262" s="69"/>
      <c r="W262" s="69"/>
      <c r="X262" s="107" t="str">
        <f t="shared" si="28"/>
        <v>▼選択</v>
      </c>
      <c r="Y262" s="108" t="s">
        <v>680</v>
      </c>
      <c r="Z262" s="108" t="s">
        <v>681</v>
      </c>
      <c r="AA262" s="71" t="s">
        <v>690</v>
      </c>
      <c r="AB262" s="71" t="s">
        <v>691</v>
      </c>
      <c r="AC262" s="108" t="s">
        <v>682</v>
      </c>
      <c r="AD262" s="108" t="s">
        <v>909</v>
      </c>
      <c r="AE262" s="246" t="s">
        <v>680</v>
      </c>
      <c r="AF262" s="69"/>
      <c r="AG262" s="72"/>
      <c r="AH262" s="69"/>
      <c r="AI262" s="69"/>
      <c r="AJ262" s="69"/>
      <c r="AK262" s="315"/>
      <c r="AL262" s="316"/>
      <c r="AM262" s="74"/>
      <c r="AO262" s="263"/>
      <c r="BA262" s="75">
        <f t="shared" si="21"/>
        <v>131</v>
      </c>
      <c r="BB262" s="75">
        <f t="shared" si="22"/>
        <v>3</v>
      </c>
      <c r="BC262" s="245" t="str">
        <f t="shared" si="23"/>
        <v>ＨＨＨ</v>
      </c>
      <c r="BD262" s="19"/>
    </row>
    <row r="263" spans="1:56" ht="94.5" x14ac:dyDescent="0.4">
      <c r="A263" s="76" t="s">
        <v>767</v>
      </c>
      <c r="B263" s="341"/>
      <c r="C263" s="76" t="s">
        <v>788</v>
      </c>
      <c r="D263" s="344"/>
      <c r="E263" s="76" t="s">
        <v>809</v>
      </c>
      <c r="F263" s="344"/>
      <c r="G263" s="175" t="s">
        <v>852</v>
      </c>
      <c r="H263" s="353"/>
      <c r="I263" s="184">
        <v>97</v>
      </c>
      <c r="J263" s="277" t="s">
        <v>578</v>
      </c>
      <c r="K263" s="102"/>
      <c r="L263" s="86"/>
      <c r="M263" s="99" t="s">
        <v>130</v>
      </c>
      <c r="N263" s="106" t="s">
        <v>680</v>
      </c>
      <c r="O263" s="106" t="s">
        <v>687</v>
      </c>
      <c r="P263" s="106" t="s">
        <v>688</v>
      </c>
      <c r="Q263" s="106"/>
      <c r="R263" s="307" t="s">
        <v>1283</v>
      </c>
      <c r="S263" s="308" t="s">
        <v>1284</v>
      </c>
      <c r="T263" s="291" t="s">
        <v>680</v>
      </c>
      <c r="U263" s="296" t="s">
        <v>655</v>
      </c>
      <c r="V263" s="16"/>
      <c r="W263" s="15"/>
      <c r="X263" s="6"/>
      <c r="Y263" s="108" t="s">
        <v>680</v>
      </c>
      <c r="Z263" s="108" t="s">
        <v>681</v>
      </c>
      <c r="AA263" s="71" t="s">
        <v>690</v>
      </c>
      <c r="AB263" s="71" t="s">
        <v>691</v>
      </c>
      <c r="AC263" s="108" t="s">
        <v>682</v>
      </c>
      <c r="AD263" s="108"/>
      <c r="AE263" s="248" t="s">
        <v>680</v>
      </c>
      <c r="AF263" s="74"/>
      <c r="AG263" s="90"/>
      <c r="AH263" s="74"/>
      <c r="AI263" s="74"/>
      <c r="AJ263" s="74"/>
      <c r="AK263" s="315"/>
      <c r="AL263" s="316"/>
      <c r="AM263" s="74"/>
      <c r="AO263" s="264" t="s">
        <v>1809</v>
      </c>
      <c r="BA263" s="75">
        <f t="shared" si="21"/>
        <v>56</v>
      </c>
      <c r="BB263" s="75">
        <f t="shared" si="22"/>
        <v>3</v>
      </c>
      <c r="BC263" s="245" t="str">
        <f t="shared" si="23"/>
        <v>ＨＨＨ</v>
      </c>
      <c r="BD263" s="19"/>
    </row>
    <row r="264" spans="1:56" ht="78.75" x14ac:dyDescent="0.4">
      <c r="A264" s="76" t="s">
        <v>767</v>
      </c>
      <c r="B264" s="341"/>
      <c r="C264" s="76" t="s">
        <v>788</v>
      </c>
      <c r="D264" s="344"/>
      <c r="E264" s="76" t="s">
        <v>809</v>
      </c>
      <c r="F264" s="344"/>
      <c r="G264" s="175" t="s">
        <v>852</v>
      </c>
      <c r="H264" s="353"/>
      <c r="I264" s="185">
        <v>97</v>
      </c>
      <c r="J264" s="277" t="s">
        <v>579</v>
      </c>
      <c r="K264" s="146"/>
      <c r="L264" s="171"/>
      <c r="M264" s="99" t="s">
        <v>131</v>
      </c>
      <c r="N264" s="106" t="s">
        <v>680</v>
      </c>
      <c r="O264" s="106" t="s">
        <v>687</v>
      </c>
      <c r="P264" s="106" t="s">
        <v>688</v>
      </c>
      <c r="Q264" s="106"/>
      <c r="R264" s="307" t="s">
        <v>1283</v>
      </c>
      <c r="S264" s="308" t="s">
        <v>1285</v>
      </c>
      <c r="T264" s="291" t="s">
        <v>680</v>
      </c>
      <c r="U264" s="296" t="s">
        <v>655</v>
      </c>
      <c r="V264" s="16"/>
      <c r="W264" s="15"/>
      <c r="X264" s="6"/>
      <c r="Y264" s="108" t="s">
        <v>680</v>
      </c>
      <c r="Z264" s="108" t="s">
        <v>681</v>
      </c>
      <c r="AA264" s="71" t="s">
        <v>690</v>
      </c>
      <c r="AB264" s="71" t="s">
        <v>691</v>
      </c>
      <c r="AC264" s="108" t="s">
        <v>682</v>
      </c>
      <c r="AD264" s="108"/>
      <c r="AE264" s="248" t="s">
        <v>680</v>
      </c>
      <c r="AF264" s="74"/>
      <c r="AG264" s="90"/>
      <c r="AH264" s="74"/>
      <c r="AI264" s="74"/>
      <c r="AJ264" s="74"/>
      <c r="AK264" s="315"/>
      <c r="AL264" s="316"/>
      <c r="AM264" s="74"/>
      <c r="AO264" s="264" t="s">
        <v>1810</v>
      </c>
      <c r="BA264" s="75">
        <f t="shared" si="21"/>
        <v>34</v>
      </c>
      <c r="BB264" s="75">
        <f t="shared" si="22"/>
        <v>2</v>
      </c>
      <c r="BC264" s="245" t="str">
        <f t="shared" si="23"/>
        <v>ＨＨ</v>
      </c>
      <c r="BD264" s="19"/>
    </row>
    <row r="265" spans="1:56" ht="28.5" x14ac:dyDescent="0.4">
      <c r="A265" s="76" t="s">
        <v>767</v>
      </c>
      <c r="B265" s="341"/>
      <c r="C265" s="76" t="s">
        <v>788</v>
      </c>
      <c r="D265" s="344"/>
      <c r="E265" s="76" t="s">
        <v>809</v>
      </c>
      <c r="F265" s="344"/>
      <c r="G265" s="175" t="s">
        <v>852</v>
      </c>
      <c r="H265" s="353"/>
      <c r="I265" s="142">
        <v>98</v>
      </c>
      <c r="J265" s="276" t="s">
        <v>446</v>
      </c>
      <c r="K265" s="360" t="s">
        <v>137</v>
      </c>
      <c r="L265" s="361"/>
      <c r="M265" s="361"/>
      <c r="N265" s="100" t="s">
        <v>680</v>
      </c>
      <c r="O265" s="100" t="s">
        <v>683</v>
      </c>
      <c r="P265" s="100" t="s">
        <v>684</v>
      </c>
      <c r="Q265" s="100"/>
      <c r="R265" s="307" t="s">
        <v>1286</v>
      </c>
      <c r="S265" s="308" t="s">
        <v>1287</v>
      </c>
      <c r="T265" s="291" t="s">
        <v>680</v>
      </c>
      <c r="U265" s="294" t="s">
        <v>689</v>
      </c>
      <c r="V265" s="69"/>
      <c r="W265" s="69"/>
      <c r="X265" s="84"/>
      <c r="Y265" s="84"/>
      <c r="Z265" s="153"/>
      <c r="AA265" s="83"/>
      <c r="AB265" s="83"/>
      <c r="AC265" s="153"/>
      <c r="AD265" s="153"/>
      <c r="AE265" s="247"/>
      <c r="AF265" s="69"/>
      <c r="AG265" s="72"/>
      <c r="AH265" s="69"/>
      <c r="AI265" s="69"/>
      <c r="AJ265" s="69"/>
      <c r="AK265" s="317"/>
      <c r="AL265" s="318"/>
      <c r="AM265" s="69"/>
      <c r="AO265" s="263"/>
      <c r="BA265" s="75">
        <f t="shared" si="21"/>
        <v>44</v>
      </c>
      <c r="BB265" s="75">
        <f t="shared" si="22"/>
        <v>2</v>
      </c>
      <c r="BC265" s="245" t="str">
        <f t="shared" si="23"/>
        <v>ＨＨ</v>
      </c>
      <c r="BD265" s="19"/>
    </row>
    <row r="266" spans="1:56" ht="42.75" x14ac:dyDescent="0.4">
      <c r="A266" s="76" t="s">
        <v>767</v>
      </c>
      <c r="B266" s="341"/>
      <c r="C266" s="76" t="s">
        <v>788</v>
      </c>
      <c r="D266" s="344"/>
      <c r="E266" s="76" t="s">
        <v>809</v>
      </c>
      <c r="F266" s="344"/>
      <c r="G266" s="175" t="s">
        <v>852</v>
      </c>
      <c r="H266" s="353"/>
      <c r="I266" s="186">
        <v>98</v>
      </c>
      <c r="J266" s="280"/>
      <c r="K266" s="148"/>
      <c r="L266" s="362" t="s">
        <v>918</v>
      </c>
      <c r="M266" s="387"/>
      <c r="N266" s="120"/>
      <c r="O266" s="120"/>
      <c r="P266" s="120"/>
      <c r="Q266" s="120"/>
      <c r="R266" s="305"/>
      <c r="S266" s="306" t="s">
        <v>1589</v>
      </c>
      <c r="T266" s="290" t="s">
        <v>689</v>
      </c>
      <c r="U266" s="294" t="s">
        <v>1602</v>
      </c>
      <c r="V266" s="69"/>
      <c r="W266" s="69"/>
      <c r="X266" s="107" t="str">
        <f t="shared" ref="X266" si="29">AE266</f>
        <v>▼選択</v>
      </c>
      <c r="Y266" s="6" t="s">
        <v>680</v>
      </c>
      <c r="Z266" s="108" t="s">
        <v>681</v>
      </c>
      <c r="AA266" s="71" t="s">
        <v>912</v>
      </c>
      <c r="AB266" s="71" t="s">
        <v>911</v>
      </c>
      <c r="AC266" s="108" t="s">
        <v>682</v>
      </c>
      <c r="AD266" s="108" t="s">
        <v>907</v>
      </c>
      <c r="AE266" s="246" t="s">
        <v>680</v>
      </c>
      <c r="AF266" s="69"/>
      <c r="AG266" s="72"/>
      <c r="AH266" s="69"/>
      <c r="AI266" s="69"/>
      <c r="AJ266" s="69"/>
      <c r="AK266" s="315"/>
      <c r="AL266" s="316"/>
      <c r="AM266" s="74"/>
      <c r="AO266" s="263"/>
      <c r="BA266" s="75">
        <f t="shared" si="21"/>
        <v>51</v>
      </c>
      <c r="BB266" s="75">
        <f t="shared" si="22"/>
        <v>2</v>
      </c>
      <c r="BC266" s="245" t="str">
        <f t="shared" si="23"/>
        <v>ＨＨ</v>
      </c>
      <c r="BD266" s="19"/>
    </row>
    <row r="267" spans="1:56" ht="47.25" x14ac:dyDescent="0.4">
      <c r="A267" s="76" t="s">
        <v>767</v>
      </c>
      <c r="B267" s="341"/>
      <c r="C267" s="76" t="s">
        <v>788</v>
      </c>
      <c r="D267" s="344"/>
      <c r="E267" s="76" t="s">
        <v>809</v>
      </c>
      <c r="F267" s="344"/>
      <c r="G267" s="175" t="s">
        <v>852</v>
      </c>
      <c r="H267" s="353"/>
      <c r="I267" s="184">
        <v>98</v>
      </c>
      <c r="J267" s="277" t="s">
        <v>580</v>
      </c>
      <c r="K267" s="102"/>
      <c r="L267" s="86"/>
      <c r="M267" s="187" t="s">
        <v>919</v>
      </c>
      <c r="N267" s="106" t="s">
        <v>680</v>
      </c>
      <c r="O267" s="106" t="s">
        <v>687</v>
      </c>
      <c r="P267" s="106" t="s">
        <v>688</v>
      </c>
      <c r="Q267" s="106"/>
      <c r="R267" s="307" t="s">
        <v>1286</v>
      </c>
      <c r="S267" s="308" t="s">
        <v>1288</v>
      </c>
      <c r="T267" s="291" t="s">
        <v>680</v>
      </c>
      <c r="U267" s="296" t="s">
        <v>395</v>
      </c>
      <c r="V267" s="16"/>
      <c r="W267" s="15"/>
      <c r="X267" s="6"/>
      <c r="Y267" s="108" t="s">
        <v>680</v>
      </c>
      <c r="Z267" s="108" t="s">
        <v>681</v>
      </c>
      <c r="AA267" s="71" t="s">
        <v>690</v>
      </c>
      <c r="AB267" s="71" t="s">
        <v>691</v>
      </c>
      <c r="AC267" s="108" t="s">
        <v>682</v>
      </c>
      <c r="AD267" s="108"/>
      <c r="AE267" s="248" t="s">
        <v>680</v>
      </c>
      <c r="AF267" s="74"/>
      <c r="AG267" s="90"/>
      <c r="AH267" s="74"/>
      <c r="AI267" s="74"/>
      <c r="AJ267" s="74"/>
      <c r="AK267" s="315"/>
      <c r="AL267" s="316"/>
      <c r="AM267" s="74"/>
      <c r="AO267" s="264" t="s">
        <v>1811</v>
      </c>
      <c r="BA267" s="75">
        <f t="shared" ref="BA267:BA330" si="30">LENB(K267)+LENB(L267)+LENB(M267)</f>
        <v>132</v>
      </c>
      <c r="BB267" s="75">
        <f t="shared" ref="BB267:BB330" si="31">IF(ROUNDUP(BA267/$BB$7,0)&gt;2,ROUNDUP(BA267/$BB$7,0),ROUNDUP(BA267/$BB$7,0)+1)</f>
        <v>3</v>
      </c>
      <c r="BC267" s="245" t="str">
        <f t="shared" ref="BC267:BC330" si="32">REPT("Ｈ",BB267)</f>
        <v>ＨＨＨ</v>
      </c>
      <c r="BD267" s="19"/>
    </row>
    <row r="268" spans="1:56" ht="63" x14ac:dyDescent="0.4">
      <c r="A268" s="76" t="s">
        <v>767</v>
      </c>
      <c r="B268" s="341"/>
      <c r="C268" s="76" t="s">
        <v>788</v>
      </c>
      <c r="D268" s="344"/>
      <c r="E268" s="76" t="s">
        <v>809</v>
      </c>
      <c r="F268" s="344"/>
      <c r="G268" s="175" t="s">
        <v>852</v>
      </c>
      <c r="H268" s="353"/>
      <c r="I268" s="184">
        <v>98</v>
      </c>
      <c r="J268" s="277" t="s">
        <v>581</v>
      </c>
      <c r="K268" s="102"/>
      <c r="L268" s="86"/>
      <c r="M268" s="187" t="s">
        <v>920</v>
      </c>
      <c r="N268" s="106" t="s">
        <v>680</v>
      </c>
      <c r="O268" s="106" t="s">
        <v>687</v>
      </c>
      <c r="P268" s="106" t="s">
        <v>688</v>
      </c>
      <c r="Q268" s="106"/>
      <c r="R268" s="307" t="s">
        <v>1286</v>
      </c>
      <c r="S268" s="308" t="s">
        <v>1289</v>
      </c>
      <c r="T268" s="291" t="s">
        <v>680</v>
      </c>
      <c r="U268" s="296" t="s">
        <v>656</v>
      </c>
      <c r="V268" s="16"/>
      <c r="W268" s="15"/>
      <c r="X268" s="6"/>
      <c r="Y268" s="108" t="s">
        <v>680</v>
      </c>
      <c r="Z268" s="108" t="s">
        <v>681</v>
      </c>
      <c r="AA268" s="71" t="s">
        <v>690</v>
      </c>
      <c r="AB268" s="71" t="s">
        <v>691</v>
      </c>
      <c r="AC268" s="108" t="s">
        <v>682</v>
      </c>
      <c r="AD268" s="108"/>
      <c r="AE268" s="248" t="s">
        <v>680</v>
      </c>
      <c r="AF268" s="74"/>
      <c r="AG268" s="90"/>
      <c r="AH268" s="74"/>
      <c r="AI268" s="74"/>
      <c r="AJ268" s="74"/>
      <c r="AK268" s="315"/>
      <c r="AL268" s="316"/>
      <c r="AM268" s="74"/>
      <c r="AO268" s="264" t="s">
        <v>1812</v>
      </c>
      <c r="BA268" s="75">
        <f t="shared" si="30"/>
        <v>38</v>
      </c>
      <c r="BB268" s="75">
        <f t="shared" si="31"/>
        <v>2</v>
      </c>
      <c r="BC268" s="245" t="str">
        <f t="shared" si="32"/>
        <v>ＨＨ</v>
      </c>
      <c r="BD268" s="19"/>
    </row>
    <row r="269" spans="1:56" ht="55.5" x14ac:dyDescent="0.4">
      <c r="A269" s="76" t="s">
        <v>767</v>
      </c>
      <c r="B269" s="341"/>
      <c r="C269" s="76" t="s">
        <v>788</v>
      </c>
      <c r="D269" s="344"/>
      <c r="E269" s="76" t="s">
        <v>809</v>
      </c>
      <c r="F269" s="344"/>
      <c r="G269" s="175" t="s">
        <v>852</v>
      </c>
      <c r="H269" s="353"/>
      <c r="I269" s="184">
        <v>98</v>
      </c>
      <c r="J269" s="277" t="s">
        <v>582</v>
      </c>
      <c r="K269" s="102"/>
      <c r="L269" s="86"/>
      <c r="M269" s="187" t="s">
        <v>921</v>
      </c>
      <c r="N269" s="106" t="s">
        <v>680</v>
      </c>
      <c r="O269" s="106" t="s">
        <v>687</v>
      </c>
      <c r="P269" s="106" t="s">
        <v>688</v>
      </c>
      <c r="Q269" s="106"/>
      <c r="R269" s="307" t="s">
        <v>1286</v>
      </c>
      <c r="S269" s="308" t="s">
        <v>1290</v>
      </c>
      <c r="T269" s="291" t="s">
        <v>680</v>
      </c>
      <c r="U269" s="296" t="s">
        <v>657</v>
      </c>
      <c r="V269" s="16"/>
      <c r="W269" s="15"/>
      <c r="X269" s="6"/>
      <c r="Y269" s="108" t="s">
        <v>680</v>
      </c>
      <c r="Z269" s="108" t="s">
        <v>681</v>
      </c>
      <c r="AA269" s="71" t="s">
        <v>690</v>
      </c>
      <c r="AB269" s="71" t="s">
        <v>691</v>
      </c>
      <c r="AC269" s="108" t="s">
        <v>682</v>
      </c>
      <c r="AD269" s="108"/>
      <c r="AE269" s="248" t="s">
        <v>680</v>
      </c>
      <c r="AF269" s="74"/>
      <c r="AG269" s="90"/>
      <c r="AH269" s="74"/>
      <c r="AI269" s="74"/>
      <c r="AJ269" s="74"/>
      <c r="AK269" s="315"/>
      <c r="AL269" s="316"/>
      <c r="AM269" s="74"/>
      <c r="AO269" s="264" t="s">
        <v>1813</v>
      </c>
      <c r="BA269" s="75">
        <f t="shared" si="30"/>
        <v>176</v>
      </c>
      <c r="BB269" s="75">
        <f t="shared" si="31"/>
        <v>4</v>
      </c>
      <c r="BC269" s="245" t="str">
        <f t="shared" si="32"/>
        <v>ＨＨＨＨ</v>
      </c>
      <c r="BD269" s="19"/>
    </row>
    <row r="270" spans="1:56" ht="110.25" x14ac:dyDescent="0.4">
      <c r="A270" s="76" t="s">
        <v>767</v>
      </c>
      <c r="B270" s="341"/>
      <c r="C270" s="76" t="s">
        <v>788</v>
      </c>
      <c r="D270" s="344"/>
      <c r="E270" s="76" t="s">
        <v>809</v>
      </c>
      <c r="F270" s="344"/>
      <c r="G270" s="175" t="s">
        <v>852</v>
      </c>
      <c r="H270" s="353"/>
      <c r="I270" s="184">
        <v>98</v>
      </c>
      <c r="J270" s="277" t="s">
        <v>583</v>
      </c>
      <c r="K270" s="102"/>
      <c r="L270" s="171"/>
      <c r="M270" s="187" t="s">
        <v>922</v>
      </c>
      <c r="N270" s="106" t="s">
        <v>680</v>
      </c>
      <c r="O270" s="106" t="s">
        <v>687</v>
      </c>
      <c r="P270" s="106" t="s">
        <v>688</v>
      </c>
      <c r="Q270" s="106"/>
      <c r="R270" s="307" t="s">
        <v>1286</v>
      </c>
      <c r="S270" s="308" t="s">
        <v>1291</v>
      </c>
      <c r="T270" s="291" t="s">
        <v>680</v>
      </c>
      <c r="U270" s="296" t="s">
        <v>658</v>
      </c>
      <c r="V270" s="16"/>
      <c r="W270" s="15"/>
      <c r="X270" s="6"/>
      <c r="Y270" s="108" t="s">
        <v>680</v>
      </c>
      <c r="Z270" s="108" t="s">
        <v>681</v>
      </c>
      <c r="AA270" s="71" t="s">
        <v>690</v>
      </c>
      <c r="AB270" s="71" t="s">
        <v>691</v>
      </c>
      <c r="AC270" s="108" t="s">
        <v>682</v>
      </c>
      <c r="AD270" s="108"/>
      <c r="AE270" s="248" t="s">
        <v>680</v>
      </c>
      <c r="AF270" s="74"/>
      <c r="AG270" s="90"/>
      <c r="AH270" s="74"/>
      <c r="AI270" s="74"/>
      <c r="AJ270" s="74"/>
      <c r="AK270" s="315"/>
      <c r="AL270" s="316"/>
      <c r="AM270" s="74"/>
      <c r="AO270" s="264" t="s">
        <v>1814</v>
      </c>
      <c r="BA270" s="75">
        <f t="shared" si="30"/>
        <v>110</v>
      </c>
      <c r="BB270" s="75">
        <f t="shared" si="31"/>
        <v>3</v>
      </c>
      <c r="BC270" s="245" t="str">
        <f t="shared" si="32"/>
        <v>ＨＨＨ</v>
      </c>
      <c r="BD270" s="19"/>
    </row>
    <row r="271" spans="1:56" ht="78.75" x14ac:dyDescent="0.4">
      <c r="A271" s="76" t="s">
        <v>767</v>
      </c>
      <c r="B271" s="341"/>
      <c r="C271" s="76" t="s">
        <v>788</v>
      </c>
      <c r="D271" s="344"/>
      <c r="E271" s="76" t="s">
        <v>809</v>
      </c>
      <c r="F271" s="344"/>
      <c r="G271" s="175" t="s">
        <v>852</v>
      </c>
      <c r="H271" s="353"/>
      <c r="I271" s="114">
        <v>99</v>
      </c>
      <c r="J271" s="279" t="s">
        <v>446</v>
      </c>
      <c r="K271" s="350" t="s">
        <v>705</v>
      </c>
      <c r="L271" s="338"/>
      <c r="M271" s="338"/>
      <c r="N271" s="106" t="s">
        <v>680</v>
      </c>
      <c r="O271" s="106" t="s">
        <v>687</v>
      </c>
      <c r="P271" s="106" t="s">
        <v>688</v>
      </c>
      <c r="Q271" s="106"/>
      <c r="R271" s="307" t="s">
        <v>1292</v>
      </c>
      <c r="S271" s="308" t="s">
        <v>1293</v>
      </c>
      <c r="T271" s="291" t="s">
        <v>680</v>
      </c>
      <c r="U271" s="296" t="s">
        <v>415</v>
      </c>
      <c r="V271" s="16"/>
      <c r="W271" s="15"/>
      <c r="X271" s="107" t="str">
        <f>AE271</f>
        <v>▼選択</v>
      </c>
      <c r="Y271" s="108" t="s">
        <v>680</v>
      </c>
      <c r="Z271" s="108" t="s">
        <v>681</v>
      </c>
      <c r="AA271" s="71" t="s">
        <v>690</v>
      </c>
      <c r="AB271" s="71" t="s">
        <v>691</v>
      </c>
      <c r="AC271" s="108" t="s">
        <v>682</v>
      </c>
      <c r="AD271" s="108"/>
      <c r="AE271" s="248" t="s">
        <v>680</v>
      </c>
      <c r="AF271" s="74"/>
      <c r="AG271" s="90"/>
      <c r="AH271" s="74"/>
      <c r="AI271" s="74"/>
      <c r="AJ271" s="74"/>
      <c r="AK271" s="315"/>
      <c r="AL271" s="316"/>
      <c r="AM271" s="74"/>
      <c r="AO271" s="264" t="s">
        <v>1815</v>
      </c>
      <c r="BA271" s="75">
        <f t="shared" si="30"/>
        <v>108</v>
      </c>
      <c r="BB271" s="75">
        <f t="shared" si="31"/>
        <v>3</v>
      </c>
      <c r="BC271" s="245" t="str">
        <f t="shared" si="32"/>
        <v>ＨＨＨ</v>
      </c>
      <c r="BD271" s="19"/>
    </row>
    <row r="272" spans="1:56" ht="42" x14ac:dyDescent="0.4">
      <c r="A272" s="76" t="s">
        <v>767</v>
      </c>
      <c r="B272" s="341"/>
      <c r="C272" s="76" t="s">
        <v>788</v>
      </c>
      <c r="D272" s="344"/>
      <c r="E272" s="76" t="s">
        <v>809</v>
      </c>
      <c r="F272" s="344"/>
      <c r="G272" s="175" t="s">
        <v>852</v>
      </c>
      <c r="H272" s="353"/>
      <c r="I272" s="142">
        <v>100</v>
      </c>
      <c r="J272" s="276" t="s">
        <v>446</v>
      </c>
      <c r="K272" s="360" t="s">
        <v>132</v>
      </c>
      <c r="L272" s="361"/>
      <c r="M272" s="361"/>
      <c r="N272" s="100" t="s">
        <v>680</v>
      </c>
      <c r="O272" s="100" t="s">
        <v>683</v>
      </c>
      <c r="P272" s="100" t="s">
        <v>684</v>
      </c>
      <c r="Q272" s="100"/>
      <c r="R272" s="307" t="s">
        <v>1294</v>
      </c>
      <c r="S272" s="308" t="s">
        <v>1295</v>
      </c>
      <c r="T272" s="291" t="s">
        <v>680</v>
      </c>
      <c r="U272" s="294" t="s">
        <v>689</v>
      </c>
      <c r="V272" s="69"/>
      <c r="W272" s="69"/>
      <c r="X272" s="84"/>
      <c r="Y272" s="84"/>
      <c r="Z272" s="84"/>
      <c r="AA272" s="84"/>
      <c r="AB272" s="83"/>
      <c r="AC272" s="84"/>
      <c r="AD272" s="84"/>
      <c r="AE272" s="247"/>
      <c r="AF272" s="69"/>
      <c r="AG272" s="72"/>
      <c r="AH272" s="69"/>
      <c r="AI272" s="69"/>
      <c r="AJ272" s="69"/>
      <c r="AK272" s="317"/>
      <c r="AL272" s="318"/>
      <c r="AM272" s="69"/>
      <c r="AO272" s="263"/>
      <c r="BA272" s="75">
        <f t="shared" si="30"/>
        <v>68</v>
      </c>
      <c r="BB272" s="75">
        <f t="shared" si="31"/>
        <v>3</v>
      </c>
      <c r="BC272" s="245" t="str">
        <f t="shared" si="32"/>
        <v>ＨＨＨ</v>
      </c>
      <c r="BD272" s="19"/>
    </row>
    <row r="273" spans="1:56" ht="78.75" x14ac:dyDescent="0.4">
      <c r="A273" s="110" t="s">
        <v>767</v>
      </c>
      <c r="B273" s="342"/>
      <c r="C273" s="110" t="s">
        <v>788</v>
      </c>
      <c r="D273" s="345"/>
      <c r="E273" s="110" t="s">
        <v>809</v>
      </c>
      <c r="F273" s="345"/>
      <c r="G273" s="176" t="s">
        <v>852</v>
      </c>
      <c r="H273" s="354"/>
      <c r="I273" s="144">
        <v>100</v>
      </c>
      <c r="J273" s="280" t="s">
        <v>446</v>
      </c>
      <c r="K273" s="146"/>
      <c r="L273" s="385" t="s">
        <v>133</v>
      </c>
      <c r="M273" s="386"/>
      <c r="N273" s="106" t="s">
        <v>680</v>
      </c>
      <c r="O273" s="106" t="s">
        <v>687</v>
      </c>
      <c r="P273" s="106" t="s">
        <v>688</v>
      </c>
      <c r="Q273" s="106"/>
      <c r="R273" s="307" t="s">
        <v>1294</v>
      </c>
      <c r="S273" s="308" t="s">
        <v>1296</v>
      </c>
      <c r="T273" s="291" t="s">
        <v>680</v>
      </c>
      <c r="U273" s="296" t="s">
        <v>659</v>
      </c>
      <c r="V273" s="16"/>
      <c r="W273" s="15"/>
      <c r="X273" s="107" t="str">
        <f t="shared" ref="X273:X276" si="33">AE273</f>
        <v>▼選択</v>
      </c>
      <c r="Y273" s="108" t="s">
        <v>680</v>
      </c>
      <c r="Z273" s="108" t="s">
        <v>681</v>
      </c>
      <c r="AA273" s="71" t="s">
        <v>690</v>
      </c>
      <c r="AB273" s="71" t="s">
        <v>691</v>
      </c>
      <c r="AC273" s="108" t="s">
        <v>682</v>
      </c>
      <c r="AD273" s="108" t="s">
        <v>909</v>
      </c>
      <c r="AE273" s="248" t="s">
        <v>680</v>
      </c>
      <c r="AF273" s="74"/>
      <c r="AG273" s="90"/>
      <c r="AH273" s="74"/>
      <c r="AI273" s="74"/>
      <c r="AJ273" s="74"/>
      <c r="AK273" s="315"/>
      <c r="AL273" s="316"/>
      <c r="AM273" s="74"/>
      <c r="AO273" s="264" t="s">
        <v>1816</v>
      </c>
      <c r="BA273" s="75">
        <f t="shared" si="30"/>
        <v>146</v>
      </c>
      <c r="BB273" s="75">
        <f t="shared" si="31"/>
        <v>3</v>
      </c>
      <c r="BC273" s="245" t="str">
        <f t="shared" si="32"/>
        <v>ＨＨＨ</v>
      </c>
      <c r="BD273" s="19"/>
    </row>
    <row r="274" spans="1:56" ht="78.75" x14ac:dyDescent="0.4">
      <c r="A274" s="182" t="s">
        <v>851</v>
      </c>
      <c r="B274" s="340" t="s">
        <v>336</v>
      </c>
      <c r="C274" s="131" t="s">
        <v>778</v>
      </c>
      <c r="D274" s="343" t="s">
        <v>344</v>
      </c>
      <c r="E274" s="119" t="s">
        <v>826</v>
      </c>
      <c r="F274" s="346" t="s">
        <v>360</v>
      </c>
      <c r="G274" s="188" t="s">
        <v>854</v>
      </c>
      <c r="H274" s="347" t="s">
        <v>41</v>
      </c>
      <c r="I274" s="166">
        <v>101</v>
      </c>
      <c r="J274" s="283" t="s">
        <v>446</v>
      </c>
      <c r="K274" s="350" t="s">
        <v>134</v>
      </c>
      <c r="L274" s="338"/>
      <c r="M274" s="338"/>
      <c r="N274" s="106" t="s">
        <v>680</v>
      </c>
      <c r="O274" s="106" t="s">
        <v>687</v>
      </c>
      <c r="P274" s="106" t="s">
        <v>688</v>
      </c>
      <c r="Q274" s="106"/>
      <c r="R274" s="307" t="s">
        <v>1297</v>
      </c>
      <c r="S274" s="308" t="s">
        <v>1298</v>
      </c>
      <c r="T274" s="291" t="s">
        <v>680</v>
      </c>
      <c r="U274" s="296" t="s">
        <v>375</v>
      </c>
      <c r="V274" s="16"/>
      <c r="W274" s="15"/>
      <c r="X274" s="115" t="str">
        <f t="shared" si="33"/>
        <v>▼選択</v>
      </c>
      <c r="Y274" s="108" t="s">
        <v>680</v>
      </c>
      <c r="Z274" s="108" t="s">
        <v>681</v>
      </c>
      <c r="AA274" s="71" t="s">
        <v>690</v>
      </c>
      <c r="AB274" s="71" t="s">
        <v>691</v>
      </c>
      <c r="AC274" s="108" t="s">
        <v>682</v>
      </c>
      <c r="AD274" s="108"/>
      <c r="AE274" s="248" t="s">
        <v>680</v>
      </c>
      <c r="AF274" s="74"/>
      <c r="AG274" s="90"/>
      <c r="AH274" s="74"/>
      <c r="AI274" s="74"/>
      <c r="AJ274" s="74"/>
      <c r="AK274" s="315"/>
      <c r="AL274" s="316"/>
      <c r="AM274" s="74"/>
      <c r="AO274" s="264" t="s">
        <v>1817</v>
      </c>
      <c r="BA274" s="75">
        <f t="shared" si="30"/>
        <v>52</v>
      </c>
      <c r="BB274" s="75">
        <f t="shared" si="31"/>
        <v>2</v>
      </c>
      <c r="BC274" s="245" t="str">
        <f t="shared" si="32"/>
        <v>ＨＨ</v>
      </c>
      <c r="BD274" s="19"/>
    </row>
    <row r="275" spans="1:56" ht="126" x14ac:dyDescent="0.4">
      <c r="A275" s="121" t="s">
        <v>767</v>
      </c>
      <c r="B275" s="341"/>
      <c r="C275" s="121" t="s">
        <v>788</v>
      </c>
      <c r="D275" s="344"/>
      <c r="E275" s="121" t="s">
        <v>809</v>
      </c>
      <c r="F275" s="344"/>
      <c r="G275" s="190" t="s">
        <v>854</v>
      </c>
      <c r="H275" s="348"/>
      <c r="I275" s="166">
        <v>102</v>
      </c>
      <c r="J275" s="283" t="s">
        <v>446</v>
      </c>
      <c r="K275" s="350" t="s">
        <v>135</v>
      </c>
      <c r="L275" s="338"/>
      <c r="M275" s="338"/>
      <c r="N275" s="106" t="s">
        <v>680</v>
      </c>
      <c r="O275" s="106" t="s">
        <v>687</v>
      </c>
      <c r="P275" s="106" t="s">
        <v>688</v>
      </c>
      <c r="Q275" s="106"/>
      <c r="R275" s="307" t="s">
        <v>1299</v>
      </c>
      <c r="S275" s="308" t="s">
        <v>1300</v>
      </c>
      <c r="T275" s="291" t="s">
        <v>680</v>
      </c>
      <c r="U275" s="296" t="s">
        <v>377</v>
      </c>
      <c r="V275" s="16"/>
      <c r="W275" s="15"/>
      <c r="X275" s="115" t="str">
        <f t="shared" si="33"/>
        <v>▼選択</v>
      </c>
      <c r="Y275" s="108" t="s">
        <v>680</v>
      </c>
      <c r="Z275" s="108" t="s">
        <v>681</v>
      </c>
      <c r="AA275" s="71" t="s">
        <v>690</v>
      </c>
      <c r="AB275" s="71" t="s">
        <v>691</v>
      </c>
      <c r="AC275" s="108" t="s">
        <v>682</v>
      </c>
      <c r="AD275" s="108"/>
      <c r="AE275" s="248" t="s">
        <v>680</v>
      </c>
      <c r="AF275" s="74"/>
      <c r="AG275" s="90"/>
      <c r="AH275" s="74"/>
      <c r="AI275" s="74"/>
      <c r="AJ275" s="74"/>
      <c r="AK275" s="315"/>
      <c r="AL275" s="316"/>
      <c r="AM275" s="74"/>
      <c r="AO275" s="264" t="s">
        <v>1818</v>
      </c>
      <c r="BA275" s="75">
        <f t="shared" si="30"/>
        <v>138</v>
      </c>
      <c r="BB275" s="75">
        <f t="shared" si="31"/>
        <v>3</v>
      </c>
      <c r="BC275" s="245" t="str">
        <f t="shared" si="32"/>
        <v>ＨＨＨ</v>
      </c>
      <c r="BD275" s="19"/>
    </row>
    <row r="276" spans="1:56" ht="94.5" x14ac:dyDescent="0.4">
      <c r="A276" s="121" t="s">
        <v>767</v>
      </c>
      <c r="B276" s="341"/>
      <c r="C276" s="121" t="s">
        <v>788</v>
      </c>
      <c r="D276" s="344"/>
      <c r="E276" s="121" t="s">
        <v>809</v>
      </c>
      <c r="F276" s="344"/>
      <c r="G276" s="190" t="s">
        <v>854</v>
      </c>
      <c r="H276" s="348"/>
      <c r="I276" s="166">
        <v>103</v>
      </c>
      <c r="J276" s="283" t="s">
        <v>446</v>
      </c>
      <c r="K276" s="350" t="s">
        <v>136</v>
      </c>
      <c r="L276" s="338"/>
      <c r="M276" s="338"/>
      <c r="N276" s="106" t="s">
        <v>680</v>
      </c>
      <c r="O276" s="106" t="s">
        <v>687</v>
      </c>
      <c r="P276" s="106" t="s">
        <v>688</v>
      </c>
      <c r="Q276" s="106"/>
      <c r="R276" s="307" t="s">
        <v>1301</v>
      </c>
      <c r="S276" s="308" t="s">
        <v>1302</v>
      </c>
      <c r="T276" s="291" t="s">
        <v>680</v>
      </c>
      <c r="U276" s="296" t="s">
        <v>378</v>
      </c>
      <c r="V276" s="16"/>
      <c r="W276" s="15"/>
      <c r="X276" s="115" t="str">
        <f t="shared" si="33"/>
        <v>▼選択</v>
      </c>
      <c r="Y276" s="108" t="s">
        <v>680</v>
      </c>
      <c r="Z276" s="108" t="s">
        <v>681</v>
      </c>
      <c r="AA276" s="71" t="s">
        <v>690</v>
      </c>
      <c r="AB276" s="71" t="s">
        <v>691</v>
      </c>
      <c r="AC276" s="108" t="s">
        <v>682</v>
      </c>
      <c r="AD276" s="108"/>
      <c r="AE276" s="248" t="s">
        <v>680</v>
      </c>
      <c r="AF276" s="74"/>
      <c r="AG276" s="90"/>
      <c r="AH276" s="74"/>
      <c r="AI276" s="74"/>
      <c r="AJ276" s="74"/>
      <c r="AK276" s="315"/>
      <c r="AL276" s="316"/>
      <c r="AM276" s="74"/>
      <c r="AO276" s="264" t="s">
        <v>1819</v>
      </c>
      <c r="BA276" s="75">
        <f t="shared" si="30"/>
        <v>94</v>
      </c>
      <c r="BB276" s="75">
        <f t="shared" si="31"/>
        <v>3</v>
      </c>
      <c r="BC276" s="245" t="str">
        <f t="shared" si="32"/>
        <v>ＨＨＨ</v>
      </c>
      <c r="BD276" s="19"/>
    </row>
    <row r="277" spans="1:56" ht="42" x14ac:dyDescent="0.4">
      <c r="A277" s="121" t="s">
        <v>767</v>
      </c>
      <c r="B277" s="341"/>
      <c r="C277" s="121" t="s">
        <v>788</v>
      </c>
      <c r="D277" s="344"/>
      <c r="E277" s="121" t="s">
        <v>809</v>
      </c>
      <c r="F277" s="344"/>
      <c r="G277" s="190" t="s">
        <v>854</v>
      </c>
      <c r="H277" s="348"/>
      <c r="I277" s="142">
        <v>104</v>
      </c>
      <c r="J277" s="276" t="s">
        <v>446</v>
      </c>
      <c r="K277" s="360" t="s">
        <v>132</v>
      </c>
      <c r="L277" s="361"/>
      <c r="M277" s="361"/>
      <c r="N277" s="100" t="s">
        <v>680</v>
      </c>
      <c r="O277" s="100" t="s">
        <v>683</v>
      </c>
      <c r="P277" s="100" t="s">
        <v>684</v>
      </c>
      <c r="Q277" s="100"/>
      <c r="R277" s="307" t="s">
        <v>1303</v>
      </c>
      <c r="S277" s="308" t="s">
        <v>1304</v>
      </c>
      <c r="T277" s="291" t="s">
        <v>680</v>
      </c>
      <c r="U277" s="294" t="s">
        <v>689</v>
      </c>
      <c r="V277" s="69"/>
      <c r="W277" s="69"/>
      <c r="X277" s="84"/>
      <c r="Y277" s="84"/>
      <c r="Z277" s="84"/>
      <c r="AA277" s="84"/>
      <c r="AB277" s="83"/>
      <c r="AC277" s="84"/>
      <c r="AD277" s="84"/>
      <c r="AE277" s="247"/>
      <c r="AF277" s="69"/>
      <c r="AG277" s="72"/>
      <c r="AH277" s="69"/>
      <c r="AI277" s="69"/>
      <c r="AJ277" s="69"/>
      <c r="AK277" s="317"/>
      <c r="AL277" s="318"/>
      <c r="AM277" s="69"/>
      <c r="AO277" s="263"/>
      <c r="BA277" s="75">
        <f t="shared" si="30"/>
        <v>68</v>
      </c>
      <c r="BB277" s="75">
        <f t="shared" si="31"/>
        <v>3</v>
      </c>
      <c r="BC277" s="245" t="str">
        <f t="shared" si="32"/>
        <v>ＨＨＨ</v>
      </c>
      <c r="BD277" s="19"/>
    </row>
    <row r="278" spans="1:56" ht="110.25" x14ac:dyDescent="0.4">
      <c r="A278" s="121" t="s">
        <v>767</v>
      </c>
      <c r="B278" s="341"/>
      <c r="C278" s="121" t="s">
        <v>788</v>
      </c>
      <c r="D278" s="344"/>
      <c r="E278" s="76" t="s">
        <v>809</v>
      </c>
      <c r="F278" s="344"/>
      <c r="G278" s="190" t="s">
        <v>854</v>
      </c>
      <c r="H278" s="348"/>
      <c r="I278" s="155">
        <v>104</v>
      </c>
      <c r="J278" s="284" t="s">
        <v>446</v>
      </c>
      <c r="K278" s="146"/>
      <c r="L278" s="362" t="s">
        <v>240</v>
      </c>
      <c r="M278" s="363"/>
      <c r="N278" s="106" t="s">
        <v>680</v>
      </c>
      <c r="O278" s="106" t="s">
        <v>687</v>
      </c>
      <c r="P278" s="106" t="s">
        <v>688</v>
      </c>
      <c r="Q278" s="106"/>
      <c r="R278" s="307" t="s">
        <v>1303</v>
      </c>
      <c r="S278" s="308" t="s">
        <v>1305</v>
      </c>
      <c r="T278" s="291" t="s">
        <v>680</v>
      </c>
      <c r="U278" s="296" t="s">
        <v>379</v>
      </c>
      <c r="V278" s="16"/>
      <c r="W278" s="15"/>
      <c r="X278" s="115" t="str">
        <f>AE278</f>
        <v>▼選択</v>
      </c>
      <c r="Y278" s="108" t="s">
        <v>680</v>
      </c>
      <c r="Z278" s="108" t="s">
        <v>681</v>
      </c>
      <c r="AA278" s="71" t="s">
        <v>690</v>
      </c>
      <c r="AB278" s="71" t="s">
        <v>691</v>
      </c>
      <c r="AC278" s="108" t="s">
        <v>682</v>
      </c>
      <c r="AD278" s="108" t="s">
        <v>909</v>
      </c>
      <c r="AE278" s="248" t="s">
        <v>680</v>
      </c>
      <c r="AF278" s="74"/>
      <c r="AG278" s="90"/>
      <c r="AH278" s="74"/>
      <c r="AI278" s="74"/>
      <c r="AJ278" s="74"/>
      <c r="AK278" s="315"/>
      <c r="AL278" s="316"/>
      <c r="AM278" s="74"/>
      <c r="AO278" s="264" t="s">
        <v>1820</v>
      </c>
      <c r="BA278" s="75">
        <f t="shared" si="30"/>
        <v>50</v>
      </c>
      <c r="BB278" s="75">
        <f t="shared" si="31"/>
        <v>2</v>
      </c>
      <c r="BC278" s="245" t="str">
        <f t="shared" si="32"/>
        <v>ＨＨ</v>
      </c>
      <c r="BD278" s="19"/>
    </row>
    <row r="279" spans="1:56" ht="28.5" x14ac:dyDescent="0.4">
      <c r="A279" s="121" t="s">
        <v>767</v>
      </c>
      <c r="B279" s="341"/>
      <c r="C279" s="121" t="s">
        <v>788</v>
      </c>
      <c r="D279" s="344"/>
      <c r="E279" s="76" t="s">
        <v>809</v>
      </c>
      <c r="F279" s="344"/>
      <c r="G279" s="190" t="s">
        <v>854</v>
      </c>
      <c r="H279" s="348"/>
      <c r="I279" s="142">
        <v>105</v>
      </c>
      <c r="J279" s="276" t="s">
        <v>446</v>
      </c>
      <c r="K279" s="360" t="s">
        <v>137</v>
      </c>
      <c r="L279" s="361"/>
      <c r="M279" s="361"/>
      <c r="N279" s="100" t="s">
        <v>680</v>
      </c>
      <c r="O279" s="100" t="s">
        <v>683</v>
      </c>
      <c r="P279" s="100" t="s">
        <v>684</v>
      </c>
      <c r="Q279" s="100"/>
      <c r="R279" s="307" t="s">
        <v>1306</v>
      </c>
      <c r="S279" s="308" t="s">
        <v>1307</v>
      </c>
      <c r="T279" s="291" t="s">
        <v>680</v>
      </c>
      <c r="U279" s="294" t="s">
        <v>689</v>
      </c>
      <c r="V279" s="69"/>
      <c r="W279" s="69"/>
      <c r="X279" s="84"/>
      <c r="Y279" s="84"/>
      <c r="Z279" s="84"/>
      <c r="AA279" s="84"/>
      <c r="AB279" s="83"/>
      <c r="AC279" s="84"/>
      <c r="AD279" s="84"/>
      <c r="AE279" s="247"/>
      <c r="AF279" s="69"/>
      <c r="AG279" s="72"/>
      <c r="AH279" s="69"/>
      <c r="AI279" s="69"/>
      <c r="AJ279" s="69"/>
      <c r="AK279" s="317"/>
      <c r="AL279" s="318"/>
      <c r="AM279" s="69"/>
      <c r="AO279" s="263"/>
      <c r="BA279" s="75">
        <f t="shared" si="30"/>
        <v>44</v>
      </c>
      <c r="BB279" s="75">
        <f t="shared" si="31"/>
        <v>2</v>
      </c>
      <c r="BC279" s="245" t="str">
        <f t="shared" si="32"/>
        <v>ＨＨ</v>
      </c>
      <c r="BD279" s="19"/>
    </row>
    <row r="280" spans="1:56" ht="110.25" x14ac:dyDescent="0.4">
      <c r="A280" s="121" t="s">
        <v>767</v>
      </c>
      <c r="B280" s="341"/>
      <c r="C280" s="121" t="s">
        <v>788</v>
      </c>
      <c r="D280" s="344"/>
      <c r="E280" s="76" t="s">
        <v>809</v>
      </c>
      <c r="F280" s="344"/>
      <c r="G280" s="190" t="s">
        <v>854</v>
      </c>
      <c r="H280" s="348"/>
      <c r="I280" s="155">
        <v>105</v>
      </c>
      <c r="J280" s="284" t="s">
        <v>446</v>
      </c>
      <c r="K280" s="102"/>
      <c r="L280" s="362" t="s">
        <v>138</v>
      </c>
      <c r="M280" s="363"/>
      <c r="N280" s="106" t="s">
        <v>680</v>
      </c>
      <c r="O280" s="106" t="s">
        <v>687</v>
      </c>
      <c r="P280" s="106" t="s">
        <v>688</v>
      </c>
      <c r="Q280" s="106"/>
      <c r="R280" s="307" t="s">
        <v>1306</v>
      </c>
      <c r="S280" s="308" t="s">
        <v>1308</v>
      </c>
      <c r="T280" s="291" t="s">
        <v>680</v>
      </c>
      <c r="U280" s="296" t="s">
        <v>379</v>
      </c>
      <c r="V280" s="16"/>
      <c r="W280" s="15"/>
      <c r="X280" s="115" t="str">
        <f t="shared" ref="X280:X284" si="34">AE280</f>
        <v>▼選択</v>
      </c>
      <c r="Y280" s="108" t="s">
        <v>680</v>
      </c>
      <c r="Z280" s="108" t="s">
        <v>681</v>
      </c>
      <c r="AA280" s="71" t="s">
        <v>690</v>
      </c>
      <c r="AB280" s="71" t="s">
        <v>691</v>
      </c>
      <c r="AC280" s="108" t="s">
        <v>682</v>
      </c>
      <c r="AD280" s="108" t="s">
        <v>909</v>
      </c>
      <c r="AE280" s="248" t="s">
        <v>680</v>
      </c>
      <c r="AF280" s="74"/>
      <c r="AG280" s="90"/>
      <c r="AH280" s="74"/>
      <c r="AI280" s="74"/>
      <c r="AJ280" s="74"/>
      <c r="AK280" s="315"/>
      <c r="AL280" s="316"/>
      <c r="AM280" s="74"/>
      <c r="AO280" s="264" t="s">
        <v>1821</v>
      </c>
      <c r="BA280" s="75">
        <f t="shared" si="30"/>
        <v>150</v>
      </c>
      <c r="BB280" s="75">
        <f t="shared" si="31"/>
        <v>3</v>
      </c>
      <c r="BC280" s="245" t="str">
        <f t="shared" si="32"/>
        <v>ＨＨＨ</v>
      </c>
      <c r="BD280" s="19"/>
    </row>
    <row r="281" spans="1:56" ht="42" x14ac:dyDescent="0.4">
      <c r="A281" s="121" t="s">
        <v>767</v>
      </c>
      <c r="B281" s="341"/>
      <c r="C281" s="121" t="s">
        <v>788</v>
      </c>
      <c r="D281" s="344"/>
      <c r="E281" s="76" t="s">
        <v>809</v>
      </c>
      <c r="F281" s="344"/>
      <c r="G281" s="190" t="s">
        <v>854</v>
      </c>
      <c r="H281" s="348"/>
      <c r="I281" s="166">
        <v>106</v>
      </c>
      <c r="J281" s="283" t="s">
        <v>446</v>
      </c>
      <c r="K281" s="350" t="s">
        <v>139</v>
      </c>
      <c r="L281" s="338"/>
      <c r="M281" s="338"/>
      <c r="N281" s="106" t="s">
        <v>680</v>
      </c>
      <c r="O281" s="106" t="s">
        <v>687</v>
      </c>
      <c r="P281" s="106" t="s">
        <v>688</v>
      </c>
      <c r="Q281" s="106"/>
      <c r="R281" s="307" t="s">
        <v>1309</v>
      </c>
      <c r="S281" s="308" t="s">
        <v>1310</v>
      </c>
      <c r="T281" s="291" t="s">
        <v>680</v>
      </c>
      <c r="U281" s="296" t="s">
        <v>380</v>
      </c>
      <c r="V281" s="16"/>
      <c r="W281" s="15"/>
      <c r="X281" s="115" t="str">
        <f t="shared" si="34"/>
        <v>▼選択</v>
      </c>
      <c r="Y281" s="108" t="s">
        <v>680</v>
      </c>
      <c r="Z281" s="108" t="s">
        <v>681</v>
      </c>
      <c r="AA281" s="71" t="s">
        <v>690</v>
      </c>
      <c r="AB281" s="71" t="s">
        <v>691</v>
      </c>
      <c r="AC281" s="108" t="s">
        <v>682</v>
      </c>
      <c r="AD281" s="108"/>
      <c r="AE281" s="248" t="s">
        <v>680</v>
      </c>
      <c r="AF281" s="74"/>
      <c r="AG281" s="90"/>
      <c r="AH281" s="74"/>
      <c r="AI281" s="74"/>
      <c r="AJ281" s="74"/>
      <c r="AK281" s="315"/>
      <c r="AL281" s="316"/>
      <c r="AM281" s="74"/>
      <c r="AO281" s="264" t="s">
        <v>1822</v>
      </c>
      <c r="BA281" s="75">
        <f t="shared" si="30"/>
        <v>96</v>
      </c>
      <c r="BB281" s="75">
        <f t="shared" si="31"/>
        <v>3</v>
      </c>
      <c r="BC281" s="245" t="str">
        <f t="shared" si="32"/>
        <v>ＨＨＨ</v>
      </c>
      <c r="BD281" s="19"/>
    </row>
    <row r="282" spans="1:56" ht="78.75" x14ac:dyDescent="0.4">
      <c r="A282" s="121" t="s">
        <v>767</v>
      </c>
      <c r="B282" s="341"/>
      <c r="C282" s="121" t="s">
        <v>788</v>
      </c>
      <c r="D282" s="344"/>
      <c r="E282" s="76" t="s">
        <v>809</v>
      </c>
      <c r="F282" s="344"/>
      <c r="G282" s="190" t="s">
        <v>854</v>
      </c>
      <c r="H282" s="348"/>
      <c r="I282" s="166">
        <v>107</v>
      </c>
      <c r="J282" s="283" t="s">
        <v>446</v>
      </c>
      <c r="K282" s="350" t="s">
        <v>140</v>
      </c>
      <c r="L282" s="338"/>
      <c r="M282" s="338"/>
      <c r="N282" s="106" t="s">
        <v>680</v>
      </c>
      <c r="O282" s="106" t="s">
        <v>687</v>
      </c>
      <c r="P282" s="106" t="s">
        <v>688</v>
      </c>
      <c r="Q282" s="106"/>
      <c r="R282" s="307" t="s">
        <v>1311</v>
      </c>
      <c r="S282" s="308" t="s">
        <v>1312</v>
      </c>
      <c r="T282" s="291" t="s">
        <v>680</v>
      </c>
      <c r="U282" s="296" t="s">
        <v>381</v>
      </c>
      <c r="V282" s="16"/>
      <c r="W282" s="15"/>
      <c r="X282" s="115" t="str">
        <f t="shared" si="34"/>
        <v>▼選択</v>
      </c>
      <c r="Y282" s="108" t="s">
        <v>680</v>
      </c>
      <c r="Z282" s="108" t="s">
        <v>681</v>
      </c>
      <c r="AA282" s="71" t="s">
        <v>690</v>
      </c>
      <c r="AB282" s="71" t="s">
        <v>691</v>
      </c>
      <c r="AC282" s="108" t="s">
        <v>682</v>
      </c>
      <c r="AD282" s="108"/>
      <c r="AE282" s="248" t="s">
        <v>680</v>
      </c>
      <c r="AF282" s="74"/>
      <c r="AG282" s="90"/>
      <c r="AH282" s="74"/>
      <c r="AI282" s="74"/>
      <c r="AJ282" s="74"/>
      <c r="AK282" s="315"/>
      <c r="AL282" s="316"/>
      <c r="AM282" s="74"/>
      <c r="AO282" s="264" t="s">
        <v>1823</v>
      </c>
      <c r="BA282" s="75">
        <f t="shared" si="30"/>
        <v>118</v>
      </c>
      <c r="BB282" s="75">
        <f t="shared" si="31"/>
        <v>3</v>
      </c>
      <c r="BC282" s="245" t="str">
        <f t="shared" si="32"/>
        <v>ＨＨＨ</v>
      </c>
      <c r="BD282" s="19"/>
    </row>
    <row r="283" spans="1:56" ht="94.5" x14ac:dyDescent="0.4">
      <c r="A283" s="76" t="s">
        <v>767</v>
      </c>
      <c r="B283" s="341"/>
      <c r="C283" s="76" t="s">
        <v>788</v>
      </c>
      <c r="D283" s="344"/>
      <c r="E283" s="76" t="s">
        <v>809</v>
      </c>
      <c r="F283" s="344"/>
      <c r="G283" s="190" t="s">
        <v>854</v>
      </c>
      <c r="H283" s="348"/>
      <c r="I283" s="166">
        <v>108</v>
      </c>
      <c r="J283" s="285" t="s">
        <v>446</v>
      </c>
      <c r="K283" s="350" t="s">
        <v>141</v>
      </c>
      <c r="L283" s="338"/>
      <c r="M283" s="338"/>
      <c r="N283" s="106" t="s">
        <v>680</v>
      </c>
      <c r="O283" s="106" t="s">
        <v>687</v>
      </c>
      <c r="P283" s="106" t="s">
        <v>688</v>
      </c>
      <c r="Q283" s="106"/>
      <c r="R283" s="307" t="s">
        <v>1313</v>
      </c>
      <c r="S283" s="308" t="s">
        <v>1314</v>
      </c>
      <c r="T283" s="291" t="s">
        <v>680</v>
      </c>
      <c r="U283" s="296" t="s">
        <v>381</v>
      </c>
      <c r="V283" s="16"/>
      <c r="W283" s="15"/>
      <c r="X283" s="115" t="str">
        <f t="shared" si="34"/>
        <v>▼選択</v>
      </c>
      <c r="Y283" s="108" t="s">
        <v>680</v>
      </c>
      <c r="Z283" s="108" t="s">
        <v>681</v>
      </c>
      <c r="AA283" s="71" t="s">
        <v>690</v>
      </c>
      <c r="AB283" s="71" t="s">
        <v>691</v>
      </c>
      <c r="AC283" s="108" t="s">
        <v>682</v>
      </c>
      <c r="AD283" s="108"/>
      <c r="AE283" s="248" t="s">
        <v>680</v>
      </c>
      <c r="AF283" s="74"/>
      <c r="AG283" s="90"/>
      <c r="AH283" s="74"/>
      <c r="AI283" s="74"/>
      <c r="AJ283" s="74"/>
      <c r="AK283" s="315"/>
      <c r="AL283" s="316"/>
      <c r="AM283" s="74"/>
      <c r="AO283" s="264" t="s">
        <v>1824</v>
      </c>
      <c r="BA283" s="75">
        <f t="shared" si="30"/>
        <v>148</v>
      </c>
      <c r="BB283" s="75">
        <f t="shared" si="31"/>
        <v>3</v>
      </c>
      <c r="BC283" s="245" t="str">
        <f t="shared" si="32"/>
        <v>ＨＨＨ</v>
      </c>
      <c r="BD283" s="19"/>
    </row>
    <row r="284" spans="1:56" ht="69" x14ac:dyDescent="0.4">
      <c r="A284" s="76" t="s">
        <v>767</v>
      </c>
      <c r="B284" s="341"/>
      <c r="C284" s="76" t="s">
        <v>788</v>
      </c>
      <c r="D284" s="344"/>
      <c r="E284" s="76" t="s">
        <v>809</v>
      </c>
      <c r="F284" s="344"/>
      <c r="G284" s="190" t="s">
        <v>854</v>
      </c>
      <c r="H284" s="348"/>
      <c r="I284" s="79">
        <v>109</v>
      </c>
      <c r="J284" s="276" t="s">
        <v>446</v>
      </c>
      <c r="K284" s="350" t="s">
        <v>142</v>
      </c>
      <c r="L284" s="338"/>
      <c r="M284" s="338"/>
      <c r="N284" s="120"/>
      <c r="O284" s="120"/>
      <c r="P284" s="120"/>
      <c r="Q284" s="120"/>
      <c r="R284" s="305"/>
      <c r="S284" s="306"/>
      <c r="T284" s="290" t="s">
        <v>689</v>
      </c>
      <c r="U284" s="294" t="s">
        <v>689</v>
      </c>
      <c r="V284" s="69"/>
      <c r="W284" s="69"/>
      <c r="X284" s="115" t="str">
        <f t="shared" si="34"/>
        <v>▼選択</v>
      </c>
      <c r="Y284" s="108" t="s">
        <v>680</v>
      </c>
      <c r="Z284" s="108" t="s">
        <v>681</v>
      </c>
      <c r="AA284" s="71" t="s">
        <v>690</v>
      </c>
      <c r="AB284" s="71" t="s">
        <v>691</v>
      </c>
      <c r="AC284" s="108" t="s">
        <v>682</v>
      </c>
      <c r="AD284" s="108"/>
      <c r="AE284" s="246" t="s">
        <v>680</v>
      </c>
      <c r="AF284" s="69"/>
      <c r="AG284" s="72"/>
      <c r="AH284" s="69"/>
      <c r="AI284" s="69"/>
      <c r="AJ284" s="69"/>
      <c r="AK284" s="315"/>
      <c r="AL284" s="316"/>
      <c r="AM284" s="74"/>
      <c r="AO284" s="263"/>
      <c r="BA284" s="75">
        <f t="shared" si="30"/>
        <v>255</v>
      </c>
      <c r="BB284" s="75">
        <f t="shared" si="31"/>
        <v>5</v>
      </c>
      <c r="BC284" s="245" t="str">
        <f t="shared" si="32"/>
        <v>ＨＨＨＨＨ</v>
      </c>
      <c r="BD284" s="19"/>
    </row>
    <row r="285" spans="1:56" ht="28.5" x14ac:dyDescent="0.4">
      <c r="A285" s="76" t="s">
        <v>767</v>
      </c>
      <c r="B285" s="341"/>
      <c r="C285" s="76" t="s">
        <v>788</v>
      </c>
      <c r="D285" s="344"/>
      <c r="E285" s="76" t="s">
        <v>809</v>
      </c>
      <c r="F285" s="344"/>
      <c r="G285" s="190" t="s">
        <v>854</v>
      </c>
      <c r="H285" s="348"/>
      <c r="I285" s="78">
        <v>109</v>
      </c>
      <c r="J285" s="277" t="s">
        <v>584</v>
      </c>
      <c r="K285" s="86"/>
      <c r="L285" s="362" t="s">
        <v>143</v>
      </c>
      <c r="M285" s="363"/>
      <c r="N285" s="106" t="s">
        <v>680</v>
      </c>
      <c r="O285" s="106" t="s">
        <v>687</v>
      </c>
      <c r="P285" s="106" t="s">
        <v>688</v>
      </c>
      <c r="Q285" s="106"/>
      <c r="R285" s="307" t="s">
        <v>1315</v>
      </c>
      <c r="S285" s="308" t="s">
        <v>1316</v>
      </c>
      <c r="T285" s="291" t="s">
        <v>680</v>
      </c>
      <c r="U285" s="296" t="s">
        <v>382</v>
      </c>
      <c r="V285" s="16"/>
      <c r="W285" s="15"/>
      <c r="X285" s="6"/>
      <c r="Y285" s="108" t="s">
        <v>680</v>
      </c>
      <c r="Z285" s="108" t="s">
        <v>681</v>
      </c>
      <c r="AA285" s="71" t="s">
        <v>690</v>
      </c>
      <c r="AB285" s="71" t="s">
        <v>691</v>
      </c>
      <c r="AC285" s="108" t="s">
        <v>682</v>
      </c>
      <c r="AD285" s="108"/>
      <c r="AE285" s="248" t="s">
        <v>680</v>
      </c>
      <c r="AF285" s="74"/>
      <c r="AG285" s="90"/>
      <c r="AH285" s="74"/>
      <c r="AI285" s="74"/>
      <c r="AJ285" s="74"/>
      <c r="AK285" s="315"/>
      <c r="AL285" s="316"/>
      <c r="AM285" s="74"/>
      <c r="AO285" s="264" t="s">
        <v>1825</v>
      </c>
      <c r="BA285" s="75">
        <f t="shared" si="30"/>
        <v>3</v>
      </c>
      <c r="BB285" s="75">
        <f t="shared" si="31"/>
        <v>2</v>
      </c>
      <c r="BC285" s="245" t="str">
        <f t="shared" si="32"/>
        <v>ＨＨ</v>
      </c>
      <c r="BD285" s="19"/>
    </row>
    <row r="286" spans="1:56" ht="28.5" x14ac:dyDescent="0.4">
      <c r="A286" s="76" t="s">
        <v>767</v>
      </c>
      <c r="B286" s="341"/>
      <c r="C286" s="76" t="s">
        <v>788</v>
      </c>
      <c r="D286" s="344"/>
      <c r="E286" s="76" t="s">
        <v>809</v>
      </c>
      <c r="F286" s="344"/>
      <c r="G286" s="190" t="s">
        <v>854</v>
      </c>
      <c r="H286" s="348"/>
      <c r="I286" s="78">
        <v>109</v>
      </c>
      <c r="J286" s="277" t="s">
        <v>585</v>
      </c>
      <c r="K286" s="86"/>
      <c r="L286" s="362" t="s">
        <v>144</v>
      </c>
      <c r="M286" s="363"/>
      <c r="N286" s="106" t="s">
        <v>680</v>
      </c>
      <c r="O286" s="106" t="s">
        <v>687</v>
      </c>
      <c r="P286" s="106" t="s">
        <v>688</v>
      </c>
      <c r="Q286" s="106"/>
      <c r="R286" s="307" t="s">
        <v>1315</v>
      </c>
      <c r="S286" s="308" t="s">
        <v>1317</v>
      </c>
      <c r="T286" s="291" t="s">
        <v>680</v>
      </c>
      <c r="U286" s="296" t="s">
        <v>382</v>
      </c>
      <c r="V286" s="16"/>
      <c r="W286" s="15"/>
      <c r="X286" s="6"/>
      <c r="Y286" s="108" t="s">
        <v>680</v>
      </c>
      <c r="Z286" s="108" t="s">
        <v>681</v>
      </c>
      <c r="AA286" s="71" t="s">
        <v>690</v>
      </c>
      <c r="AB286" s="71" t="s">
        <v>691</v>
      </c>
      <c r="AC286" s="108" t="s">
        <v>682</v>
      </c>
      <c r="AD286" s="108"/>
      <c r="AE286" s="248" t="s">
        <v>680</v>
      </c>
      <c r="AF286" s="74"/>
      <c r="AG286" s="90"/>
      <c r="AH286" s="74"/>
      <c r="AI286" s="74"/>
      <c r="AJ286" s="74"/>
      <c r="AK286" s="315"/>
      <c r="AL286" s="316"/>
      <c r="AM286" s="74"/>
      <c r="AO286" s="264" t="s">
        <v>1826</v>
      </c>
      <c r="BA286" s="75">
        <f t="shared" si="30"/>
        <v>3</v>
      </c>
      <c r="BB286" s="75">
        <f t="shared" si="31"/>
        <v>2</v>
      </c>
      <c r="BC286" s="245" t="str">
        <f t="shared" si="32"/>
        <v>ＨＨ</v>
      </c>
      <c r="BD286" s="19"/>
    </row>
    <row r="287" spans="1:56" ht="28.5" x14ac:dyDescent="0.4">
      <c r="A287" s="76" t="s">
        <v>767</v>
      </c>
      <c r="B287" s="341"/>
      <c r="C287" s="76" t="s">
        <v>788</v>
      </c>
      <c r="D287" s="344"/>
      <c r="E287" s="76" t="s">
        <v>809</v>
      </c>
      <c r="F287" s="344"/>
      <c r="G287" s="190" t="s">
        <v>854</v>
      </c>
      <c r="H287" s="348"/>
      <c r="I287" s="78">
        <v>109</v>
      </c>
      <c r="J287" s="277" t="s">
        <v>586</v>
      </c>
      <c r="K287" s="86"/>
      <c r="L287" s="362" t="s">
        <v>145</v>
      </c>
      <c r="M287" s="363"/>
      <c r="N287" s="106" t="s">
        <v>680</v>
      </c>
      <c r="O287" s="106" t="s">
        <v>687</v>
      </c>
      <c r="P287" s="106" t="s">
        <v>688</v>
      </c>
      <c r="Q287" s="106"/>
      <c r="R287" s="307" t="s">
        <v>1315</v>
      </c>
      <c r="S287" s="308" t="s">
        <v>1318</v>
      </c>
      <c r="T287" s="291" t="s">
        <v>680</v>
      </c>
      <c r="U287" s="296" t="s">
        <v>382</v>
      </c>
      <c r="V287" s="16"/>
      <c r="W287" s="15"/>
      <c r="X287" s="6"/>
      <c r="Y287" s="108" t="s">
        <v>680</v>
      </c>
      <c r="Z287" s="108" t="s">
        <v>681</v>
      </c>
      <c r="AA287" s="71" t="s">
        <v>690</v>
      </c>
      <c r="AB287" s="71" t="s">
        <v>691</v>
      </c>
      <c r="AC287" s="108" t="s">
        <v>682</v>
      </c>
      <c r="AD287" s="108"/>
      <c r="AE287" s="248" t="s">
        <v>680</v>
      </c>
      <c r="AF287" s="74"/>
      <c r="AG287" s="90"/>
      <c r="AH287" s="74"/>
      <c r="AI287" s="74"/>
      <c r="AJ287" s="74"/>
      <c r="AK287" s="315"/>
      <c r="AL287" s="316"/>
      <c r="AM287" s="74"/>
      <c r="AO287" s="264" t="s">
        <v>1827</v>
      </c>
      <c r="BA287" s="75">
        <f t="shared" si="30"/>
        <v>3</v>
      </c>
      <c r="BB287" s="75">
        <f t="shared" si="31"/>
        <v>2</v>
      </c>
      <c r="BC287" s="245" t="str">
        <f t="shared" si="32"/>
        <v>ＨＨ</v>
      </c>
      <c r="BD287" s="19"/>
    </row>
    <row r="288" spans="1:56" ht="42" x14ac:dyDescent="0.4">
      <c r="A288" s="76" t="s">
        <v>767</v>
      </c>
      <c r="B288" s="341"/>
      <c r="C288" s="76" t="s">
        <v>788</v>
      </c>
      <c r="D288" s="344"/>
      <c r="E288" s="76" t="s">
        <v>809</v>
      </c>
      <c r="F288" s="344"/>
      <c r="G288" s="190" t="s">
        <v>854</v>
      </c>
      <c r="H288" s="348"/>
      <c r="I288" s="104">
        <v>109</v>
      </c>
      <c r="J288" s="277" t="s">
        <v>587</v>
      </c>
      <c r="K288" s="171"/>
      <c r="L288" s="362" t="s">
        <v>1569</v>
      </c>
      <c r="M288" s="363"/>
      <c r="N288" s="106" t="s">
        <v>680</v>
      </c>
      <c r="O288" s="106" t="s">
        <v>687</v>
      </c>
      <c r="P288" s="106" t="s">
        <v>688</v>
      </c>
      <c r="Q288" s="106"/>
      <c r="R288" s="307" t="s">
        <v>1315</v>
      </c>
      <c r="S288" s="308" t="s">
        <v>1319</v>
      </c>
      <c r="T288" s="291" t="s">
        <v>680</v>
      </c>
      <c r="U288" s="296" t="s">
        <v>381</v>
      </c>
      <c r="V288" s="16"/>
      <c r="W288" s="15"/>
      <c r="X288" s="6"/>
      <c r="Y288" s="108" t="s">
        <v>680</v>
      </c>
      <c r="Z288" s="108" t="s">
        <v>681</v>
      </c>
      <c r="AA288" s="71" t="s">
        <v>690</v>
      </c>
      <c r="AB288" s="71" t="s">
        <v>691</v>
      </c>
      <c r="AC288" s="108" t="s">
        <v>682</v>
      </c>
      <c r="AD288" s="108"/>
      <c r="AE288" s="248" t="s">
        <v>680</v>
      </c>
      <c r="AF288" s="74"/>
      <c r="AG288" s="90"/>
      <c r="AH288" s="74"/>
      <c r="AI288" s="74"/>
      <c r="AJ288" s="74"/>
      <c r="AK288" s="315"/>
      <c r="AL288" s="316"/>
      <c r="AM288" s="74"/>
      <c r="AO288" s="264" t="s">
        <v>1828</v>
      </c>
      <c r="BA288" s="75">
        <f t="shared" si="30"/>
        <v>74</v>
      </c>
      <c r="BB288" s="75">
        <f t="shared" si="31"/>
        <v>3</v>
      </c>
      <c r="BC288" s="245" t="str">
        <f t="shared" si="32"/>
        <v>ＨＨＨ</v>
      </c>
      <c r="BD288" s="19"/>
    </row>
    <row r="289" spans="1:56" ht="78.75" x14ac:dyDescent="0.4">
      <c r="A289" s="76" t="s">
        <v>767</v>
      </c>
      <c r="B289" s="341"/>
      <c r="C289" s="76" t="s">
        <v>788</v>
      </c>
      <c r="D289" s="344"/>
      <c r="E289" s="76" t="s">
        <v>809</v>
      </c>
      <c r="F289" s="344"/>
      <c r="G289" s="190" t="s">
        <v>854</v>
      </c>
      <c r="H289" s="348"/>
      <c r="I289" s="166">
        <v>110</v>
      </c>
      <c r="J289" s="276" t="s">
        <v>446</v>
      </c>
      <c r="K289" s="350" t="s">
        <v>147</v>
      </c>
      <c r="L289" s="338"/>
      <c r="M289" s="338"/>
      <c r="N289" s="106" t="s">
        <v>680</v>
      </c>
      <c r="O289" s="106" t="s">
        <v>687</v>
      </c>
      <c r="P289" s="106" t="s">
        <v>688</v>
      </c>
      <c r="Q289" s="106"/>
      <c r="R289" s="307" t="s">
        <v>1320</v>
      </c>
      <c r="S289" s="308" t="s">
        <v>1321</v>
      </c>
      <c r="T289" s="291" t="s">
        <v>680</v>
      </c>
      <c r="U289" s="296" t="s">
        <v>383</v>
      </c>
      <c r="V289" s="16"/>
      <c r="W289" s="15"/>
      <c r="X289" s="115" t="str">
        <f>AE289</f>
        <v>▼選択</v>
      </c>
      <c r="Y289" s="108" t="s">
        <v>680</v>
      </c>
      <c r="Z289" s="108" t="s">
        <v>681</v>
      </c>
      <c r="AA289" s="71" t="s">
        <v>690</v>
      </c>
      <c r="AB289" s="71" t="s">
        <v>691</v>
      </c>
      <c r="AC289" s="108" t="s">
        <v>682</v>
      </c>
      <c r="AD289" s="108"/>
      <c r="AE289" s="248" t="s">
        <v>680</v>
      </c>
      <c r="AF289" s="74"/>
      <c r="AG289" s="90"/>
      <c r="AH289" s="74"/>
      <c r="AI289" s="74"/>
      <c r="AJ289" s="74"/>
      <c r="AK289" s="315"/>
      <c r="AL289" s="316"/>
      <c r="AM289" s="74"/>
      <c r="AO289" s="264" t="s">
        <v>1829</v>
      </c>
      <c r="BA289" s="75">
        <f t="shared" si="30"/>
        <v>153</v>
      </c>
      <c r="BB289" s="75">
        <f t="shared" si="31"/>
        <v>3</v>
      </c>
      <c r="BC289" s="245" t="str">
        <f t="shared" si="32"/>
        <v>ＨＨＨ</v>
      </c>
      <c r="BD289" s="19"/>
    </row>
    <row r="290" spans="1:56" ht="55.5" x14ac:dyDescent="0.4">
      <c r="A290" s="110" t="s">
        <v>767</v>
      </c>
      <c r="B290" s="342"/>
      <c r="C290" s="110" t="s">
        <v>788</v>
      </c>
      <c r="D290" s="345"/>
      <c r="E290" s="110" t="s">
        <v>809</v>
      </c>
      <c r="F290" s="345"/>
      <c r="G290" s="193" t="s">
        <v>854</v>
      </c>
      <c r="H290" s="349"/>
      <c r="I290" s="118" t="s">
        <v>728</v>
      </c>
      <c r="J290" s="279"/>
      <c r="K290" s="355" t="s">
        <v>702</v>
      </c>
      <c r="L290" s="356"/>
      <c r="M290" s="357"/>
      <c r="N290" s="106" t="s">
        <v>680</v>
      </c>
      <c r="O290" s="106" t="s">
        <v>687</v>
      </c>
      <c r="P290" s="106" t="s">
        <v>688</v>
      </c>
      <c r="Q290" s="106"/>
      <c r="R290" s="307" t="s">
        <v>1322</v>
      </c>
      <c r="S290" s="308" t="s">
        <v>1323</v>
      </c>
      <c r="T290" s="291" t="s">
        <v>680</v>
      </c>
      <c r="U290" s="294" t="s">
        <v>689</v>
      </c>
      <c r="V290" s="16"/>
      <c r="W290" s="15"/>
      <c r="X290" s="6"/>
      <c r="Y290" s="6" t="s">
        <v>680</v>
      </c>
      <c r="Z290" s="6" t="s">
        <v>681</v>
      </c>
      <c r="AA290" s="71" t="s">
        <v>690</v>
      </c>
      <c r="AB290" s="71" t="s">
        <v>691</v>
      </c>
      <c r="AC290" s="6" t="s">
        <v>682</v>
      </c>
      <c r="AD290" s="6"/>
      <c r="AE290" s="248" t="s">
        <v>680</v>
      </c>
      <c r="AF290" s="74"/>
      <c r="AG290" s="90"/>
      <c r="AH290" s="74"/>
      <c r="AI290" s="74"/>
      <c r="AJ290" s="74"/>
      <c r="AK290" s="315"/>
      <c r="AL290" s="316"/>
      <c r="AM290" s="74"/>
      <c r="AO290" s="265"/>
      <c r="BA290" s="75">
        <f t="shared" si="30"/>
        <v>194</v>
      </c>
      <c r="BB290" s="75">
        <f t="shared" si="31"/>
        <v>4</v>
      </c>
      <c r="BC290" s="245" t="str">
        <f t="shared" si="32"/>
        <v>ＨＨＨＨ</v>
      </c>
      <c r="BD290" s="19"/>
    </row>
    <row r="291" spans="1:56" ht="69" x14ac:dyDescent="0.4">
      <c r="A291" s="119" t="s">
        <v>766</v>
      </c>
      <c r="B291" s="340" t="s">
        <v>336</v>
      </c>
      <c r="C291" s="131" t="s">
        <v>778</v>
      </c>
      <c r="D291" s="343" t="s">
        <v>344</v>
      </c>
      <c r="E291" s="119" t="s">
        <v>825</v>
      </c>
      <c r="F291" s="346" t="s">
        <v>361</v>
      </c>
      <c r="G291" s="174" t="s">
        <v>852</v>
      </c>
      <c r="H291" s="352" t="s">
        <v>2</v>
      </c>
      <c r="I291" s="64">
        <v>111</v>
      </c>
      <c r="J291" s="276" t="s">
        <v>446</v>
      </c>
      <c r="K291" s="350" t="s">
        <v>148</v>
      </c>
      <c r="L291" s="338"/>
      <c r="M291" s="338"/>
      <c r="N291" s="120"/>
      <c r="O291" s="120"/>
      <c r="P291" s="120"/>
      <c r="Q291" s="120"/>
      <c r="R291" s="305"/>
      <c r="S291" s="306"/>
      <c r="T291" s="290" t="s">
        <v>1600</v>
      </c>
      <c r="U291" s="294" t="s">
        <v>689</v>
      </c>
      <c r="V291" s="69"/>
      <c r="W291" s="69"/>
      <c r="X291" s="107" t="str">
        <f>AE291</f>
        <v>▼選択</v>
      </c>
      <c r="Y291" s="108" t="s">
        <v>680</v>
      </c>
      <c r="Z291" s="108" t="s">
        <v>681</v>
      </c>
      <c r="AA291" s="71" t="s">
        <v>690</v>
      </c>
      <c r="AB291" s="71" t="s">
        <v>691</v>
      </c>
      <c r="AC291" s="108" t="s">
        <v>682</v>
      </c>
      <c r="AD291" s="108"/>
      <c r="AE291" s="246" t="s">
        <v>680</v>
      </c>
      <c r="AF291" s="69"/>
      <c r="AG291" s="72"/>
      <c r="AH291" s="69"/>
      <c r="AI291" s="69"/>
      <c r="AJ291" s="69"/>
      <c r="AK291" s="315"/>
      <c r="AL291" s="316"/>
      <c r="AM291" s="74"/>
      <c r="AO291" s="263"/>
      <c r="BA291" s="75">
        <f t="shared" si="30"/>
        <v>249</v>
      </c>
      <c r="BB291" s="75">
        <f t="shared" si="31"/>
        <v>5</v>
      </c>
      <c r="BC291" s="245" t="str">
        <f t="shared" si="32"/>
        <v>ＨＨＨＨＨ</v>
      </c>
      <c r="BD291" s="19"/>
    </row>
    <row r="292" spans="1:56" ht="42" x14ac:dyDescent="0.4">
      <c r="A292" s="76" t="s">
        <v>767</v>
      </c>
      <c r="B292" s="341"/>
      <c r="C292" s="76" t="s">
        <v>788</v>
      </c>
      <c r="D292" s="344"/>
      <c r="E292" s="121" t="s">
        <v>810</v>
      </c>
      <c r="F292" s="344"/>
      <c r="G292" s="175" t="s">
        <v>852</v>
      </c>
      <c r="H292" s="353"/>
      <c r="I292" s="78">
        <v>111</v>
      </c>
      <c r="J292" s="277" t="s">
        <v>588</v>
      </c>
      <c r="K292" s="86"/>
      <c r="L292" s="362" t="s">
        <v>241</v>
      </c>
      <c r="M292" s="363"/>
      <c r="N292" s="106" t="s">
        <v>680</v>
      </c>
      <c r="O292" s="106" t="s">
        <v>687</v>
      </c>
      <c r="P292" s="106" t="s">
        <v>688</v>
      </c>
      <c r="Q292" s="106"/>
      <c r="R292" s="307" t="s">
        <v>1324</v>
      </c>
      <c r="S292" s="308" t="s">
        <v>1325</v>
      </c>
      <c r="T292" s="291" t="s">
        <v>680</v>
      </c>
      <c r="U292" s="296" t="s">
        <v>381</v>
      </c>
      <c r="V292" s="16"/>
      <c r="W292" s="15"/>
      <c r="X292" s="6"/>
      <c r="Y292" s="108" t="s">
        <v>680</v>
      </c>
      <c r="Z292" s="108" t="s">
        <v>681</v>
      </c>
      <c r="AA292" s="71" t="s">
        <v>690</v>
      </c>
      <c r="AB292" s="71" t="s">
        <v>691</v>
      </c>
      <c r="AC292" s="108" t="s">
        <v>682</v>
      </c>
      <c r="AD292" s="108"/>
      <c r="AE292" s="248" t="s">
        <v>680</v>
      </c>
      <c r="AF292" s="74"/>
      <c r="AG292" s="90"/>
      <c r="AH292" s="74"/>
      <c r="AI292" s="74"/>
      <c r="AJ292" s="74"/>
      <c r="AK292" s="315"/>
      <c r="AL292" s="316"/>
      <c r="AM292" s="74"/>
      <c r="AO292" s="264" t="s">
        <v>1830</v>
      </c>
      <c r="BA292" s="75">
        <f t="shared" si="30"/>
        <v>86</v>
      </c>
      <c r="BB292" s="75">
        <f t="shared" si="31"/>
        <v>3</v>
      </c>
      <c r="BC292" s="245" t="str">
        <f t="shared" si="32"/>
        <v>ＨＨＨ</v>
      </c>
      <c r="BD292" s="19"/>
    </row>
    <row r="293" spans="1:56" ht="63" x14ac:dyDescent="0.4">
      <c r="A293" s="76" t="s">
        <v>767</v>
      </c>
      <c r="B293" s="341"/>
      <c r="C293" s="76" t="s">
        <v>788</v>
      </c>
      <c r="D293" s="344"/>
      <c r="E293" s="121" t="s">
        <v>810</v>
      </c>
      <c r="F293" s="344"/>
      <c r="G293" s="175" t="s">
        <v>852</v>
      </c>
      <c r="H293" s="353"/>
      <c r="I293" s="78">
        <v>111</v>
      </c>
      <c r="J293" s="277" t="s">
        <v>589</v>
      </c>
      <c r="K293" s="86"/>
      <c r="L293" s="362" t="s">
        <v>242</v>
      </c>
      <c r="M293" s="363"/>
      <c r="N293" s="106" t="s">
        <v>680</v>
      </c>
      <c r="O293" s="106" t="s">
        <v>687</v>
      </c>
      <c r="P293" s="106" t="s">
        <v>688</v>
      </c>
      <c r="Q293" s="106"/>
      <c r="R293" s="307" t="s">
        <v>1324</v>
      </c>
      <c r="S293" s="308" t="s">
        <v>1326</v>
      </c>
      <c r="T293" s="291" t="s">
        <v>680</v>
      </c>
      <c r="U293" s="296" t="s">
        <v>384</v>
      </c>
      <c r="V293" s="16"/>
      <c r="W293" s="15"/>
      <c r="X293" s="6"/>
      <c r="Y293" s="108" t="s">
        <v>680</v>
      </c>
      <c r="Z293" s="108" t="s">
        <v>681</v>
      </c>
      <c r="AA293" s="71" t="s">
        <v>690</v>
      </c>
      <c r="AB293" s="71" t="s">
        <v>691</v>
      </c>
      <c r="AC293" s="108" t="s">
        <v>682</v>
      </c>
      <c r="AD293" s="108"/>
      <c r="AE293" s="248" t="s">
        <v>680</v>
      </c>
      <c r="AF293" s="74"/>
      <c r="AG293" s="90"/>
      <c r="AH293" s="74"/>
      <c r="AI293" s="74"/>
      <c r="AJ293" s="74"/>
      <c r="AK293" s="315"/>
      <c r="AL293" s="316"/>
      <c r="AM293" s="74"/>
      <c r="AO293" s="264" t="s">
        <v>1831</v>
      </c>
      <c r="BA293" s="75">
        <f t="shared" si="30"/>
        <v>96</v>
      </c>
      <c r="BB293" s="75">
        <f t="shared" si="31"/>
        <v>3</v>
      </c>
      <c r="BC293" s="245" t="str">
        <f t="shared" si="32"/>
        <v>ＨＨＨ</v>
      </c>
      <c r="BD293" s="19"/>
    </row>
    <row r="294" spans="1:56" ht="110.25" x14ac:dyDescent="0.4">
      <c r="A294" s="76" t="s">
        <v>767</v>
      </c>
      <c r="B294" s="341"/>
      <c r="C294" s="76" t="s">
        <v>788</v>
      </c>
      <c r="D294" s="344"/>
      <c r="E294" s="121" t="s">
        <v>810</v>
      </c>
      <c r="F294" s="344"/>
      <c r="G294" s="175" t="s">
        <v>852</v>
      </c>
      <c r="H294" s="353"/>
      <c r="I294" s="78">
        <v>111</v>
      </c>
      <c r="J294" s="277" t="s">
        <v>590</v>
      </c>
      <c r="K294" s="86"/>
      <c r="L294" s="362" t="s">
        <v>243</v>
      </c>
      <c r="M294" s="363"/>
      <c r="N294" s="106" t="s">
        <v>680</v>
      </c>
      <c r="O294" s="106" t="s">
        <v>687</v>
      </c>
      <c r="P294" s="106" t="s">
        <v>688</v>
      </c>
      <c r="Q294" s="106"/>
      <c r="R294" s="307" t="s">
        <v>1324</v>
      </c>
      <c r="S294" s="308" t="s">
        <v>1327</v>
      </c>
      <c r="T294" s="291" t="s">
        <v>680</v>
      </c>
      <c r="U294" s="296" t="s">
        <v>385</v>
      </c>
      <c r="V294" s="16"/>
      <c r="W294" s="15"/>
      <c r="X294" s="6"/>
      <c r="Y294" s="108" t="s">
        <v>680</v>
      </c>
      <c r="Z294" s="108" t="s">
        <v>681</v>
      </c>
      <c r="AA294" s="71" t="s">
        <v>690</v>
      </c>
      <c r="AB294" s="71" t="s">
        <v>691</v>
      </c>
      <c r="AC294" s="108" t="s">
        <v>682</v>
      </c>
      <c r="AD294" s="108"/>
      <c r="AE294" s="248" t="s">
        <v>680</v>
      </c>
      <c r="AF294" s="74"/>
      <c r="AG294" s="90"/>
      <c r="AH294" s="74"/>
      <c r="AI294" s="74"/>
      <c r="AJ294" s="74"/>
      <c r="AK294" s="315"/>
      <c r="AL294" s="316"/>
      <c r="AM294" s="74"/>
      <c r="AO294" s="264" t="s">
        <v>1832</v>
      </c>
      <c r="BA294" s="75">
        <f t="shared" si="30"/>
        <v>34</v>
      </c>
      <c r="BB294" s="75">
        <f t="shared" si="31"/>
        <v>2</v>
      </c>
      <c r="BC294" s="245" t="str">
        <f t="shared" si="32"/>
        <v>ＨＨ</v>
      </c>
      <c r="BD294" s="19"/>
    </row>
    <row r="295" spans="1:56" ht="126" x14ac:dyDescent="0.4">
      <c r="A295" s="76" t="s">
        <v>767</v>
      </c>
      <c r="B295" s="341"/>
      <c r="C295" s="76" t="s">
        <v>788</v>
      </c>
      <c r="D295" s="344"/>
      <c r="E295" s="121" t="s">
        <v>810</v>
      </c>
      <c r="F295" s="344"/>
      <c r="G295" s="175" t="s">
        <v>852</v>
      </c>
      <c r="H295" s="353"/>
      <c r="I295" s="78">
        <v>111</v>
      </c>
      <c r="J295" s="277" t="s">
        <v>591</v>
      </c>
      <c r="K295" s="86"/>
      <c r="L295" s="362" t="s">
        <v>244</v>
      </c>
      <c r="M295" s="363"/>
      <c r="N295" s="106" t="s">
        <v>680</v>
      </c>
      <c r="O295" s="106" t="s">
        <v>687</v>
      </c>
      <c r="P295" s="106" t="s">
        <v>688</v>
      </c>
      <c r="Q295" s="106"/>
      <c r="R295" s="307" t="s">
        <v>1324</v>
      </c>
      <c r="S295" s="308" t="s">
        <v>1328</v>
      </c>
      <c r="T295" s="291" t="s">
        <v>680</v>
      </c>
      <c r="U295" s="296" t="s">
        <v>386</v>
      </c>
      <c r="V295" s="16"/>
      <c r="W295" s="15"/>
      <c r="X295" s="6"/>
      <c r="Y295" s="108" t="s">
        <v>680</v>
      </c>
      <c r="Z295" s="108" t="s">
        <v>681</v>
      </c>
      <c r="AA295" s="71" t="s">
        <v>690</v>
      </c>
      <c r="AB295" s="71" t="s">
        <v>691</v>
      </c>
      <c r="AC295" s="108" t="s">
        <v>682</v>
      </c>
      <c r="AD295" s="108"/>
      <c r="AE295" s="248" t="s">
        <v>680</v>
      </c>
      <c r="AF295" s="74"/>
      <c r="AG295" s="90"/>
      <c r="AH295" s="74"/>
      <c r="AI295" s="74"/>
      <c r="AJ295" s="74"/>
      <c r="AK295" s="315"/>
      <c r="AL295" s="316"/>
      <c r="AM295" s="74"/>
      <c r="AO295" s="264" t="s">
        <v>1833</v>
      </c>
      <c r="BA295" s="75">
        <f t="shared" si="30"/>
        <v>75</v>
      </c>
      <c r="BB295" s="75">
        <f t="shared" si="31"/>
        <v>3</v>
      </c>
      <c r="BC295" s="245" t="str">
        <f t="shared" si="32"/>
        <v>ＨＨＨ</v>
      </c>
      <c r="BD295" s="19"/>
    </row>
    <row r="296" spans="1:56" ht="31.5" x14ac:dyDescent="0.4">
      <c r="A296" s="76" t="s">
        <v>767</v>
      </c>
      <c r="B296" s="341"/>
      <c r="C296" s="76" t="s">
        <v>788</v>
      </c>
      <c r="D296" s="344"/>
      <c r="E296" s="121" t="s">
        <v>810</v>
      </c>
      <c r="F296" s="344"/>
      <c r="G296" s="175" t="s">
        <v>852</v>
      </c>
      <c r="H296" s="353"/>
      <c r="I296" s="78">
        <v>111</v>
      </c>
      <c r="J296" s="277" t="s">
        <v>592</v>
      </c>
      <c r="K296" s="86"/>
      <c r="L296" s="362" t="s">
        <v>245</v>
      </c>
      <c r="M296" s="363"/>
      <c r="N296" s="106" t="s">
        <v>680</v>
      </c>
      <c r="O296" s="106" t="s">
        <v>687</v>
      </c>
      <c r="P296" s="106" t="s">
        <v>688</v>
      </c>
      <c r="Q296" s="106"/>
      <c r="R296" s="307" t="s">
        <v>1324</v>
      </c>
      <c r="S296" s="308" t="s">
        <v>1329</v>
      </c>
      <c r="T296" s="291" t="s">
        <v>680</v>
      </c>
      <c r="U296" s="296" t="s">
        <v>387</v>
      </c>
      <c r="V296" s="16"/>
      <c r="W296" s="15"/>
      <c r="X296" s="6"/>
      <c r="Y296" s="108" t="s">
        <v>680</v>
      </c>
      <c r="Z296" s="108" t="s">
        <v>681</v>
      </c>
      <c r="AA296" s="71" t="s">
        <v>690</v>
      </c>
      <c r="AB296" s="71" t="s">
        <v>691</v>
      </c>
      <c r="AC296" s="108" t="s">
        <v>682</v>
      </c>
      <c r="AD296" s="108"/>
      <c r="AE296" s="248" t="s">
        <v>680</v>
      </c>
      <c r="AF296" s="74"/>
      <c r="AG296" s="90"/>
      <c r="AH296" s="74"/>
      <c r="AI296" s="74"/>
      <c r="AJ296" s="74"/>
      <c r="AK296" s="315"/>
      <c r="AL296" s="316"/>
      <c r="AM296" s="74"/>
      <c r="AO296" s="264" t="s">
        <v>1834</v>
      </c>
      <c r="BA296" s="75">
        <f t="shared" si="30"/>
        <v>50</v>
      </c>
      <c r="BB296" s="75">
        <f t="shared" si="31"/>
        <v>2</v>
      </c>
      <c r="BC296" s="245" t="str">
        <f t="shared" si="32"/>
        <v>ＨＨ</v>
      </c>
      <c r="BD296" s="19"/>
    </row>
    <row r="297" spans="1:56" ht="28.5" x14ac:dyDescent="0.4">
      <c r="A297" s="76" t="s">
        <v>767</v>
      </c>
      <c r="B297" s="341"/>
      <c r="C297" s="76" t="s">
        <v>788</v>
      </c>
      <c r="D297" s="344"/>
      <c r="E297" s="121" t="s">
        <v>810</v>
      </c>
      <c r="F297" s="344"/>
      <c r="G297" s="175" t="s">
        <v>852</v>
      </c>
      <c r="H297" s="353"/>
      <c r="I297" s="104">
        <v>111</v>
      </c>
      <c r="J297" s="277" t="s">
        <v>593</v>
      </c>
      <c r="K297" s="86"/>
      <c r="L297" s="362" t="s">
        <v>1568</v>
      </c>
      <c r="M297" s="363"/>
      <c r="N297" s="106" t="s">
        <v>680</v>
      </c>
      <c r="O297" s="106" t="s">
        <v>687</v>
      </c>
      <c r="P297" s="106" t="s">
        <v>688</v>
      </c>
      <c r="Q297" s="106"/>
      <c r="R297" s="307" t="s">
        <v>1324</v>
      </c>
      <c r="S297" s="308" t="s">
        <v>1330</v>
      </c>
      <c r="T297" s="291" t="s">
        <v>680</v>
      </c>
      <c r="U297" s="296" t="s">
        <v>381</v>
      </c>
      <c r="V297" s="16"/>
      <c r="W297" s="15"/>
      <c r="X297" s="6"/>
      <c r="Y297" s="108" t="s">
        <v>680</v>
      </c>
      <c r="Z297" s="108" t="s">
        <v>681</v>
      </c>
      <c r="AA297" s="71" t="s">
        <v>690</v>
      </c>
      <c r="AB297" s="71" t="s">
        <v>691</v>
      </c>
      <c r="AC297" s="108" t="s">
        <v>682</v>
      </c>
      <c r="AD297" s="108"/>
      <c r="AE297" s="248" t="s">
        <v>680</v>
      </c>
      <c r="AF297" s="74"/>
      <c r="AG297" s="90"/>
      <c r="AH297" s="74"/>
      <c r="AI297" s="74"/>
      <c r="AJ297" s="74"/>
      <c r="AK297" s="315"/>
      <c r="AL297" s="316"/>
      <c r="AM297" s="74"/>
      <c r="AO297" s="264" t="s">
        <v>1835</v>
      </c>
      <c r="BA297" s="75">
        <f t="shared" si="30"/>
        <v>44</v>
      </c>
      <c r="BB297" s="75">
        <f t="shared" si="31"/>
        <v>2</v>
      </c>
      <c r="BC297" s="245" t="str">
        <f t="shared" si="32"/>
        <v>ＨＨ</v>
      </c>
      <c r="BD297" s="19"/>
    </row>
    <row r="298" spans="1:56" ht="141.75" x14ac:dyDescent="0.4">
      <c r="A298" s="76" t="s">
        <v>767</v>
      </c>
      <c r="B298" s="341"/>
      <c r="C298" s="76" t="s">
        <v>788</v>
      </c>
      <c r="D298" s="344"/>
      <c r="E298" s="121" t="s">
        <v>810</v>
      </c>
      <c r="F298" s="344"/>
      <c r="G298" s="175" t="s">
        <v>852</v>
      </c>
      <c r="H298" s="353"/>
      <c r="I298" s="114">
        <v>112</v>
      </c>
      <c r="J298" s="276" t="s">
        <v>446</v>
      </c>
      <c r="K298" s="350" t="s">
        <v>125</v>
      </c>
      <c r="L298" s="338"/>
      <c r="M298" s="338"/>
      <c r="N298" s="106" t="s">
        <v>680</v>
      </c>
      <c r="O298" s="106" t="s">
        <v>687</v>
      </c>
      <c r="P298" s="106" t="s">
        <v>688</v>
      </c>
      <c r="Q298" s="106"/>
      <c r="R298" s="307" t="s">
        <v>1331</v>
      </c>
      <c r="S298" s="308" t="s">
        <v>1332</v>
      </c>
      <c r="T298" s="291" t="s">
        <v>680</v>
      </c>
      <c r="U298" s="296" t="s">
        <v>388</v>
      </c>
      <c r="V298" s="16"/>
      <c r="W298" s="15"/>
      <c r="X298" s="107" t="str">
        <f t="shared" ref="X298:X301" si="35">AE298</f>
        <v>▼選択</v>
      </c>
      <c r="Y298" s="108" t="s">
        <v>680</v>
      </c>
      <c r="Z298" s="108" t="s">
        <v>681</v>
      </c>
      <c r="AA298" s="71" t="s">
        <v>690</v>
      </c>
      <c r="AB298" s="71" t="s">
        <v>691</v>
      </c>
      <c r="AC298" s="108" t="s">
        <v>682</v>
      </c>
      <c r="AD298" s="108"/>
      <c r="AE298" s="248" t="s">
        <v>680</v>
      </c>
      <c r="AF298" s="74"/>
      <c r="AG298" s="90"/>
      <c r="AH298" s="74"/>
      <c r="AI298" s="74"/>
      <c r="AJ298" s="74"/>
      <c r="AK298" s="315"/>
      <c r="AL298" s="316"/>
      <c r="AM298" s="74"/>
      <c r="AO298" s="264" t="s">
        <v>1836</v>
      </c>
      <c r="BA298" s="75">
        <f t="shared" si="30"/>
        <v>218</v>
      </c>
      <c r="BB298" s="75">
        <f t="shared" si="31"/>
        <v>4</v>
      </c>
      <c r="BC298" s="245" t="str">
        <f t="shared" si="32"/>
        <v>ＨＨＨＨ</v>
      </c>
      <c r="BD298" s="19"/>
    </row>
    <row r="299" spans="1:56" ht="42" x14ac:dyDescent="0.4">
      <c r="A299" s="76" t="s">
        <v>767</v>
      </c>
      <c r="B299" s="341"/>
      <c r="C299" s="76" t="s">
        <v>788</v>
      </c>
      <c r="D299" s="344"/>
      <c r="E299" s="121" t="s">
        <v>810</v>
      </c>
      <c r="F299" s="344"/>
      <c r="G299" s="175" t="s">
        <v>852</v>
      </c>
      <c r="H299" s="353"/>
      <c r="I299" s="114">
        <v>113</v>
      </c>
      <c r="J299" s="276" t="s">
        <v>446</v>
      </c>
      <c r="K299" s="350" t="s">
        <v>126</v>
      </c>
      <c r="L299" s="338"/>
      <c r="M299" s="338"/>
      <c r="N299" s="106" t="s">
        <v>680</v>
      </c>
      <c r="O299" s="106" t="s">
        <v>687</v>
      </c>
      <c r="P299" s="106" t="s">
        <v>688</v>
      </c>
      <c r="Q299" s="106" t="s">
        <v>692</v>
      </c>
      <c r="R299" s="307" t="s">
        <v>1333</v>
      </c>
      <c r="S299" s="308" t="s">
        <v>1334</v>
      </c>
      <c r="T299" s="291" t="s">
        <v>680</v>
      </c>
      <c r="U299" s="296" t="s">
        <v>389</v>
      </c>
      <c r="V299" s="16"/>
      <c r="W299" s="15"/>
      <c r="X299" s="107" t="str">
        <f t="shared" si="35"/>
        <v>▼選択</v>
      </c>
      <c r="Y299" s="108" t="s">
        <v>680</v>
      </c>
      <c r="Z299" s="108" t="s">
        <v>681</v>
      </c>
      <c r="AA299" s="71" t="s">
        <v>690</v>
      </c>
      <c r="AB299" s="71" t="s">
        <v>691</v>
      </c>
      <c r="AC299" s="108" t="s">
        <v>682</v>
      </c>
      <c r="AD299" s="108" t="s">
        <v>909</v>
      </c>
      <c r="AE299" s="248" t="s">
        <v>680</v>
      </c>
      <c r="AF299" s="74"/>
      <c r="AG299" s="90"/>
      <c r="AH299" s="74"/>
      <c r="AI299" s="74"/>
      <c r="AJ299" s="74"/>
      <c r="AK299" s="315"/>
      <c r="AL299" s="316"/>
      <c r="AM299" s="74"/>
      <c r="AO299" s="264" t="s">
        <v>1837</v>
      </c>
      <c r="BA299" s="75">
        <f t="shared" si="30"/>
        <v>121</v>
      </c>
      <c r="BB299" s="75">
        <f t="shared" si="31"/>
        <v>3</v>
      </c>
      <c r="BC299" s="245" t="str">
        <f t="shared" si="32"/>
        <v>ＨＨＨ</v>
      </c>
      <c r="BD299" s="19"/>
    </row>
    <row r="300" spans="1:56" ht="157.5" x14ac:dyDescent="0.4">
      <c r="A300" s="76" t="s">
        <v>767</v>
      </c>
      <c r="B300" s="341"/>
      <c r="C300" s="76" t="s">
        <v>788</v>
      </c>
      <c r="D300" s="344"/>
      <c r="E300" s="121" t="s">
        <v>810</v>
      </c>
      <c r="F300" s="344"/>
      <c r="G300" s="175" t="s">
        <v>852</v>
      </c>
      <c r="H300" s="353"/>
      <c r="I300" s="114">
        <v>114</v>
      </c>
      <c r="J300" s="276" t="s">
        <v>446</v>
      </c>
      <c r="K300" s="350" t="s">
        <v>127</v>
      </c>
      <c r="L300" s="338"/>
      <c r="M300" s="338"/>
      <c r="N300" s="106" t="s">
        <v>680</v>
      </c>
      <c r="O300" s="106" t="s">
        <v>687</v>
      </c>
      <c r="P300" s="106" t="s">
        <v>688</v>
      </c>
      <c r="Q300" s="106"/>
      <c r="R300" s="307" t="s">
        <v>1335</v>
      </c>
      <c r="S300" s="308" t="s">
        <v>1336</v>
      </c>
      <c r="T300" s="291" t="s">
        <v>680</v>
      </c>
      <c r="U300" s="296" t="s">
        <v>381</v>
      </c>
      <c r="V300" s="16"/>
      <c r="W300" s="15"/>
      <c r="X300" s="107" t="str">
        <f t="shared" si="35"/>
        <v>▼選択</v>
      </c>
      <c r="Y300" s="108" t="s">
        <v>680</v>
      </c>
      <c r="Z300" s="108" t="s">
        <v>681</v>
      </c>
      <c r="AA300" s="71" t="s">
        <v>690</v>
      </c>
      <c r="AB300" s="71" t="s">
        <v>691</v>
      </c>
      <c r="AC300" s="108" t="s">
        <v>682</v>
      </c>
      <c r="AD300" s="108"/>
      <c r="AE300" s="248" t="s">
        <v>680</v>
      </c>
      <c r="AF300" s="74"/>
      <c r="AG300" s="90"/>
      <c r="AH300" s="74"/>
      <c r="AI300" s="74"/>
      <c r="AJ300" s="74"/>
      <c r="AK300" s="315"/>
      <c r="AL300" s="316"/>
      <c r="AM300" s="74"/>
      <c r="AO300" s="264" t="s">
        <v>1838</v>
      </c>
      <c r="BA300" s="75">
        <f t="shared" si="30"/>
        <v>208</v>
      </c>
      <c r="BB300" s="75">
        <f t="shared" si="31"/>
        <v>4</v>
      </c>
      <c r="BC300" s="245" t="str">
        <f t="shared" si="32"/>
        <v>ＨＨＨＨ</v>
      </c>
      <c r="BD300" s="19"/>
    </row>
    <row r="301" spans="1:56" ht="71.25" x14ac:dyDescent="0.4">
      <c r="A301" s="76" t="s">
        <v>767</v>
      </c>
      <c r="B301" s="341"/>
      <c r="C301" s="76" t="s">
        <v>788</v>
      </c>
      <c r="D301" s="344"/>
      <c r="E301" s="121" t="s">
        <v>810</v>
      </c>
      <c r="F301" s="344"/>
      <c r="G301" s="175" t="s">
        <v>852</v>
      </c>
      <c r="H301" s="353"/>
      <c r="I301" s="64">
        <v>115</v>
      </c>
      <c r="J301" s="276" t="s">
        <v>446</v>
      </c>
      <c r="K301" s="350" t="s">
        <v>149</v>
      </c>
      <c r="L301" s="338"/>
      <c r="M301" s="338"/>
      <c r="N301" s="120"/>
      <c r="O301" s="120"/>
      <c r="P301" s="120"/>
      <c r="Q301" s="120"/>
      <c r="R301" s="305"/>
      <c r="S301" s="306"/>
      <c r="T301" s="290" t="s">
        <v>1602</v>
      </c>
      <c r="U301" s="294" t="s">
        <v>1600</v>
      </c>
      <c r="V301" s="69"/>
      <c r="W301" s="69"/>
      <c r="X301" s="107" t="str">
        <f t="shared" si="35"/>
        <v>▼選択</v>
      </c>
      <c r="Y301" s="108" t="s">
        <v>680</v>
      </c>
      <c r="Z301" s="108" t="s">
        <v>681</v>
      </c>
      <c r="AA301" s="71" t="s">
        <v>690</v>
      </c>
      <c r="AB301" s="71" t="s">
        <v>691</v>
      </c>
      <c r="AC301" s="108" t="s">
        <v>682</v>
      </c>
      <c r="AD301" s="108"/>
      <c r="AE301" s="246" t="s">
        <v>680</v>
      </c>
      <c r="AF301" s="69"/>
      <c r="AG301" s="72"/>
      <c r="AH301" s="69"/>
      <c r="AI301" s="69"/>
      <c r="AJ301" s="69"/>
      <c r="AK301" s="315"/>
      <c r="AL301" s="316"/>
      <c r="AM301" s="74"/>
      <c r="AO301" s="263"/>
      <c r="BA301" s="75">
        <f t="shared" si="30"/>
        <v>143</v>
      </c>
      <c r="BB301" s="75">
        <f t="shared" si="31"/>
        <v>3</v>
      </c>
      <c r="BC301" s="245" t="str">
        <f t="shared" si="32"/>
        <v>ＨＨＨ</v>
      </c>
      <c r="BD301" s="19"/>
    </row>
    <row r="302" spans="1:56" ht="141.75" x14ac:dyDescent="0.4">
      <c r="A302" s="76" t="s">
        <v>767</v>
      </c>
      <c r="B302" s="341"/>
      <c r="C302" s="76" t="s">
        <v>788</v>
      </c>
      <c r="D302" s="344"/>
      <c r="E302" s="121" t="s">
        <v>810</v>
      </c>
      <c r="F302" s="344"/>
      <c r="G302" s="175" t="s">
        <v>852</v>
      </c>
      <c r="H302" s="353"/>
      <c r="I302" s="78">
        <v>115</v>
      </c>
      <c r="J302" s="277" t="s">
        <v>594</v>
      </c>
      <c r="K302" s="194"/>
      <c r="L302" s="362" t="s">
        <v>216</v>
      </c>
      <c r="M302" s="363"/>
      <c r="N302" s="106" t="s">
        <v>680</v>
      </c>
      <c r="O302" s="106" t="s">
        <v>687</v>
      </c>
      <c r="P302" s="106" t="s">
        <v>688</v>
      </c>
      <c r="Q302" s="106"/>
      <c r="R302" s="307" t="s">
        <v>1337</v>
      </c>
      <c r="S302" s="308" t="s">
        <v>1338</v>
      </c>
      <c r="T302" s="291" t="s">
        <v>680</v>
      </c>
      <c r="U302" s="296" t="s">
        <v>390</v>
      </c>
      <c r="V302" s="16"/>
      <c r="W302" s="15"/>
      <c r="X302" s="6"/>
      <c r="Y302" s="108" t="s">
        <v>680</v>
      </c>
      <c r="Z302" s="108" t="s">
        <v>681</v>
      </c>
      <c r="AA302" s="71" t="s">
        <v>690</v>
      </c>
      <c r="AB302" s="71" t="s">
        <v>691</v>
      </c>
      <c r="AC302" s="108" t="s">
        <v>682</v>
      </c>
      <c r="AD302" s="108"/>
      <c r="AE302" s="248" t="s">
        <v>680</v>
      </c>
      <c r="AF302" s="74"/>
      <c r="AG302" s="90"/>
      <c r="AH302" s="74"/>
      <c r="AI302" s="74"/>
      <c r="AJ302" s="74"/>
      <c r="AK302" s="315"/>
      <c r="AL302" s="316"/>
      <c r="AM302" s="74"/>
      <c r="AO302" s="264" t="s">
        <v>1839</v>
      </c>
      <c r="BA302" s="75">
        <f t="shared" si="30"/>
        <v>32</v>
      </c>
      <c r="BB302" s="75">
        <f t="shared" si="31"/>
        <v>2</v>
      </c>
      <c r="BC302" s="245" t="str">
        <f t="shared" si="32"/>
        <v>ＨＨ</v>
      </c>
      <c r="BD302" s="19"/>
    </row>
    <row r="303" spans="1:56" ht="78.75" x14ac:dyDescent="0.4">
      <c r="A303" s="76" t="s">
        <v>767</v>
      </c>
      <c r="B303" s="341"/>
      <c r="C303" s="76" t="s">
        <v>788</v>
      </c>
      <c r="D303" s="344"/>
      <c r="E303" s="76" t="s">
        <v>810</v>
      </c>
      <c r="F303" s="344"/>
      <c r="G303" s="175" t="s">
        <v>852</v>
      </c>
      <c r="H303" s="353"/>
      <c r="I303" s="78">
        <v>115</v>
      </c>
      <c r="J303" s="277" t="s">
        <v>595</v>
      </c>
      <c r="K303" s="194"/>
      <c r="L303" s="362" t="s">
        <v>217</v>
      </c>
      <c r="M303" s="363"/>
      <c r="N303" s="106" t="s">
        <v>680</v>
      </c>
      <c r="O303" s="106" t="s">
        <v>687</v>
      </c>
      <c r="P303" s="106" t="s">
        <v>688</v>
      </c>
      <c r="Q303" s="106"/>
      <c r="R303" s="307" t="s">
        <v>1337</v>
      </c>
      <c r="S303" s="308" t="s">
        <v>1339</v>
      </c>
      <c r="T303" s="291" t="s">
        <v>680</v>
      </c>
      <c r="U303" s="296" t="s">
        <v>381</v>
      </c>
      <c r="V303" s="16"/>
      <c r="W303" s="15"/>
      <c r="X303" s="6"/>
      <c r="Y303" s="108" t="s">
        <v>680</v>
      </c>
      <c r="Z303" s="108" t="s">
        <v>681</v>
      </c>
      <c r="AA303" s="71" t="s">
        <v>690</v>
      </c>
      <c r="AB303" s="71" t="s">
        <v>691</v>
      </c>
      <c r="AC303" s="108" t="s">
        <v>682</v>
      </c>
      <c r="AD303" s="108"/>
      <c r="AE303" s="248" t="s">
        <v>680</v>
      </c>
      <c r="AF303" s="74"/>
      <c r="AG303" s="90"/>
      <c r="AH303" s="74"/>
      <c r="AI303" s="74"/>
      <c r="AJ303" s="74"/>
      <c r="AK303" s="315"/>
      <c r="AL303" s="316"/>
      <c r="AM303" s="74"/>
      <c r="AO303" s="264" t="s">
        <v>1840</v>
      </c>
      <c r="BA303" s="75">
        <f t="shared" si="30"/>
        <v>110</v>
      </c>
      <c r="BB303" s="75">
        <f t="shared" si="31"/>
        <v>3</v>
      </c>
      <c r="BC303" s="245" t="str">
        <f t="shared" si="32"/>
        <v>ＨＨＨ</v>
      </c>
      <c r="BD303" s="19"/>
    </row>
    <row r="304" spans="1:56" ht="94.5" x14ac:dyDescent="0.4">
      <c r="A304" s="76" t="s">
        <v>767</v>
      </c>
      <c r="B304" s="341"/>
      <c r="C304" s="76" t="s">
        <v>788</v>
      </c>
      <c r="D304" s="344"/>
      <c r="E304" s="76" t="s">
        <v>810</v>
      </c>
      <c r="F304" s="344"/>
      <c r="G304" s="175" t="s">
        <v>852</v>
      </c>
      <c r="H304" s="353"/>
      <c r="I304" s="78">
        <v>115</v>
      </c>
      <c r="J304" s="277" t="s">
        <v>596</v>
      </c>
      <c r="K304" s="194"/>
      <c r="L304" s="362" t="s">
        <v>218</v>
      </c>
      <c r="M304" s="363"/>
      <c r="N304" s="106" t="s">
        <v>680</v>
      </c>
      <c r="O304" s="106" t="s">
        <v>687</v>
      </c>
      <c r="P304" s="106" t="s">
        <v>688</v>
      </c>
      <c r="Q304" s="106"/>
      <c r="R304" s="307" t="s">
        <v>1337</v>
      </c>
      <c r="S304" s="308" t="s">
        <v>1340</v>
      </c>
      <c r="T304" s="291" t="s">
        <v>680</v>
      </c>
      <c r="U304" s="296" t="s">
        <v>381</v>
      </c>
      <c r="V304" s="16"/>
      <c r="W304" s="15"/>
      <c r="X304" s="6"/>
      <c r="Y304" s="108" t="s">
        <v>680</v>
      </c>
      <c r="Z304" s="108" t="s">
        <v>681</v>
      </c>
      <c r="AA304" s="71" t="s">
        <v>690</v>
      </c>
      <c r="AB304" s="71" t="s">
        <v>691</v>
      </c>
      <c r="AC304" s="108" t="s">
        <v>682</v>
      </c>
      <c r="AD304" s="108"/>
      <c r="AE304" s="248" t="s">
        <v>680</v>
      </c>
      <c r="AF304" s="74"/>
      <c r="AG304" s="90"/>
      <c r="AH304" s="74"/>
      <c r="AI304" s="74"/>
      <c r="AJ304" s="74"/>
      <c r="AK304" s="315"/>
      <c r="AL304" s="316"/>
      <c r="AM304" s="74"/>
      <c r="AO304" s="264" t="s">
        <v>1841</v>
      </c>
      <c r="BA304" s="75">
        <f t="shared" si="30"/>
        <v>86</v>
      </c>
      <c r="BB304" s="75">
        <f t="shared" si="31"/>
        <v>3</v>
      </c>
      <c r="BC304" s="245" t="str">
        <f t="shared" si="32"/>
        <v>ＨＨＨ</v>
      </c>
      <c r="BD304" s="19"/>
    </row>
    <row r="305" spans="1:56" ht="42.75" x14ac:dyDescent="0.4">
      <c r="A305" s="76" t="s">
        <v>767</v>
      </c>
      <c r="B305" s="341"/>
      <c r="C305" s="76" t="s">
        <v>788</v>
      </c>
      <c r="D305" s="344"/>
      <c r="E305" s="76" t="s">
        <v>810</v>
      </c>
      <c r="F305" s="344"/>
      <c r="G305" s="175" t="s">
        <v>852</v>
      </c>
      <c r="H305" s="353"/>
      <c r="I305" s="114">
        <v>116</v>
      </c>
      <c r="J305" s="276" t="s">
        <v>446</v>
      </c>
      <c r="K305" s="350" t="s">
        <v>246</v>
      </c>
      <c r="L305" s="338"/>
      <c r="M305" s="338"/>
      <c r="N305" s="106" t="s">
        <v>680</v>
      </c>
      <c r="O305" s="106" t="s">
        <v>687</v>
      </c>
      <c r="P305" s="106" t="s">
        <v>688</v>
      </c>
      <c r="Q305" s="106"/>
      <c r="R305" s="307" t="s">
        <v>1341</v>
      </c>
      <c r="S305" s="308" t="s">
        <v>1342</v>
      </c>
      <c r="T305" s="291" t="s">
        <v>680</v>
      </c>
      <c r="U305" s="296" t="s">
        <v>391</v>
      </c>
      <c r="V305" s="16"/>
      <c r="W305" s="15"/>
      <c r="X305" s="107" t="str">
        <f t="shared" ref="X305:X310" si="36">AE305</f>
        <v>▼選択</v>
      </c>
      <c r="Y305" s="108" t="s">
        <v>680</v>
      </c>
      <c r="Z305" s="108" t="s">
        <v>681</v>
      </c>
      <c r="AA305" s="71" t="s">
        <v>690</v>
      </c>
      <c r="AB305" s="71" t="s">
        <v>691</v>
      </c>
      <c r="AC305" s="108" t="s">
        <v>682</v>
      </c>
      <c r="AD305" s="108"/>
      <c r="AE305" s="248" t="s">
        <v>680</v>
      </c>
      <c r="AF305" s="74"/>
      <c r="AG305" s="90"/>
      <c r="AH305" s="74"/>
      <c r="AI305" s="74"/>
      <c r="AJ305" s="74"/>
      <c r="AK305" s="315"/>
      <c r="AL305" s="316"/>
      <c r="AM305" s="74"/>
      <c r="AO305" s="264" t="s">
        <v>1842</v>
      </c>
      <c r="BA305" s="75">
        <f t="shared" si="30"/>
        <v>70</v>
      </c>
      <c r="BB305" s="75">
        <f t="shared" si="31"/>
        <v>3</v>
      </c>
      <c r="BC305" s="245" t="str">
        <f t="shared" si="32"/>
        <v>ＨＨＨ</v>
      </c>
      <c r="BD305" s="19"/>
    </row>
    <row r="306" spans="1:56" ht="126" x14ac:dyDescent="0.4">
      <c r="A306" s="76" t="s">
        <v>767</v>
      </c>
      <c r="B306" s="341"/>
      <c r="C306" s="76" t="s">
        <v>788</v>
      </c>
      <c r="D306" s="344"/>
      <c r="E306" s="76" t="s">
        <v>810</v>
      </c>
      <c r="F306" s="344"/>
      <c r="G306" s="175" t="s">
        <v>852</v>
      </c>
      <c r="H306" s="353"/>
      <c r="I306" s="114">
        <v>117</v>
      </c>
      <c r="J306" s="276" t="s">
        <v>446</v>
      </c>
      <c r="K306" s="350" t="s">
        <v>247</v>
      </c>
      <c r="L306" s="338"/>
      <c r="M306" s="338"/>
      <c r="N306" s="106" t="s">
        <v>680</v>
      </c>
      <c r="O306" s="106" t="s">
        <v>687</v>
      </c>
      <c r="P306" s="106" t="s">
        <v>688</v>
      </c>
      <c r="Q306" s="106"/>
      <c r="R306" s="307" t="s">
        <v>1343</v>
      </c>
      <c r="S306" s="308" t="s">
        <v>1344</v>
      </c>
      <c r="T306" s="291" t="s">
        <v>680</v>
      </c>
      <c r="U306" s="296" t="s">
        <v>381</v>
      </c>
      <c r="V306" s="16"/>
      <c r="W306" s="15"/>
      <c r="X306" s="107" t="str">
        <f t="shared" si="36"/>
        <v>▼選択</v>
      </c>
      <c r="Y306" s="108" t="s">
        <v>680</v>
      </c>
      <c r="Z306" s="108" t="s">
        <v>681</v>
      </c>
      <c r="AA306" s="71" t="s">
        <v>690</v>
      </c>
      <c r="AB306" s="71" t="s">
        <v>691</v>
      </c>
      <c r="AC306" s="108" t="s">
        <v>682</v>
      </c>
      <c r="AD306" s="108"/>
      <c r="AE306" s="248" t="s">
        <v>680</v>
      </c>
      <c r="AF306" s="74"/>
      <c r="AG306" s="90"/>
      <c r="AH306" s="74"/>
      <c r="AI306" s="74"/>
      <c r="AJ306" s="74"/>
      <c r="AK306" s="315"/>
      <c r="AL306" s="316"/>
      <c r="AM306" s="74"/>
      <c r="AO306" s="264" t="s">
        <v>1843</v>
      </c>
      <c r="BA306" s="75">
        <f t="shared" si="30"/>
        <v>126</v>
      </c>
      <c r="BB306" s="75">
        <f t="shared" si="31"/>
        <v>3</v>
      </c>
      <c r="BC306" s="245" t="str">
        <f t="shared" si="32"/>
        <v>ＨＨＨ</v>
      </c>
      <c r="BD306" s="19"/>
    </row>
    <row r="307" spans="1:56" ht="189" x14ac:dyDescent="0.4">
      <c r="A307" s="76" t="s">
        <v>767</v>
      </c>
      <c r="B307" s="341"/>
      <c r="C307" s="76" t="s">
        <v>788</v>
      </c>
      <c r="D307" s="344"/>
      <c r="E307" s="76" t="s">
        <v>810</v>
      </c>
      <c r="F307" s="344"/>
      <c r="G307" s="175" t="s">
        <v>852</v>
      </c>
      <c r="H307" s="353"/>
      <c r="I307" s="114">
        <v>118</v>
      </c>
      <c r="J307" s="276" t="s">
        <v>446</v>
      </c>
      <c r="K307" s="350" t="s">
        <v>150</v>
      </c>
      <c r="L307" s="338"/>
      <c r="M307" s="338"/>
      <c r="N307" s="106" t="s">
        <v>680</v>
      </c>
      <c r="O307" s="106" t="s">
        <v>687</v>
      </c>
      <c r="P307" s="106" t="s">
        <v>688</v>
      </c>
      <c r="Q307" s="106" t="s">
        <v>692</v>
      </c>
      <c r="R307" s="307" t="s">
        <v>1345</v>
      </c>
      <c r="S307" s="308" t="s">
        <v>1346</v>
      </c>
      <c r="T307" s="291" t="s">
        <v>680</v>
      </c>
      <c r="U307" s="296" t="s">
        <v>381</v>
      </c>
      <c r="V307" s="16"/>
      <c r="W307" s="15"/>
      <c r="X307" s="107" t="str">
        <f t="shared" si="36"/>
        <v>▼選択</v>
      </c>
      <c r="Y307" s="108" t="s">
        <v>680</v>
      </c>
      <c r="Z307" s="108" t="s">
        <v>681</v>
      </c>
      <c r="AA307" s="71" t="s">
        <v>690</v>
      </c>
      <c r="AB307" s="71" t="s">
        <v>691</v>
      </c>
      <c r="AC307" s="108" t="s">
        <v>682</v>
      </c>
      <c r="AD307" s="108" t="s">
        <v>909</v>
      </c>
      <c r="AE307" s="248" t="s">
        <v>680</v>
      </c>
      <c r="AF307" s="74"/>
      <c r="AG307" s="90"/>
      <c r="AH307" s="74"/>
      <c r="AI307" s="74"/>
      <c r="AJ307" s="74"/>
      <c r="AK307" s="315"/>
      <c r="AL307" s="316"/>
      <c r="AM307" s="74"/>
      <c r="AO307" s="264" t="s">
        <v>1844</v>
      </c>
      <c r="BA307" s="75">
        <f t="shared" si="30"/>
        <v>351</v>
      </c>
      <c r="BB307" s="75">
        <f t="shared" si="31"/>
        <v>7</v>
      </c>
      <c r="BC307" s="245" t="str">
        <f t="shared" si="32"/>
        <v>ＨＨＨＨＨＨＨ</v>
      </c>
      <c r="BD307" s="19"/>
    </row>
    <row r="308" spans="1:56" ht="157.5" x14ac:dyDescent="0.4">
      <c r="A308" s="76" t="s">
        <v>767</v>
      </c>
      <c r="B308" s="341"/>
      <c r="C308" s="76" t="s">
        <v>788</v>
      </c>
      <c r="D308" s="344"/>
      <c r="E308" s="195" t="s">
        <v>810</v>
      </c>
      <c r="F308" s="344"/>
      <c r="G308" s="175" t="s">
        <v>852</v>
      </c>
      <c r="H308" s="353"/>
      <c r="I308" s="114">
        <v>119</v>
      </c>
      <c r="J308" s="276" t="s">
        <v>446</v>
      </c>
      <c r="K308" s="350" t="s">
        <v>151</v>
      </c>
      <c r="L308" s="338"/>
      <c r="M308" s="338"/>
      <c r="N308" s="106" t="s">
        <v>680</v>
      </c>
      <c r="O308" s="106" t="s">
        <v>687</v>
      </c>
      <c r="P308" s="106" t="s">
        <v>688</v>
      </c>
      <c r="Q308" s="106" t="s">
        <v>692</v>
      </c>
      <c r="R308" s="307" t="s">
        <v>1347</v>
      </c>
      <c r="S308" s="308" t="s">
        <v>1348</v>
      </c>
      <c r="T308" s="291" t="s">
        <v>680</v>
      </c>
      <c r="U308" s="296" t="s">
        <v>381</v>
      </c>
      <c r="V308" s="16"/>
      <c r="W308" s="15"/>
      <c r="X308" s="107" t="str">
        <f t="shared" si="36"/>
        <v>▼選択</v>
      </c>
      <c r="Y308" s="108" t="s">
        <v>680</v>
      </c>
      <c r="Z308" s="108" t="s">
        <v>681</v>
      </c>
      <c r="AA308" s="71" t="s">
        <v>690</v>
      </c>
      <c r="AB308" s="71" t="s">
        <v>691</v>
      </c>
      <c r="AC308" s="108" t="s">
        <v>682</v>
      </c>
      <c r="AD308" s="108" t="s">
        <v>909</v>
      </c>
      <c r="AE308" s="248" t="s">
        <v>680</v>
      </c>
      <c r="AF308" s="74"/>
      <c r="AG308" s="90"/>
      <c r="AH308" s="74"/>
      <c r="AI308" s="74"/>
      <c r="AJ308" s="74"/>
      <c r="AK308" s="315"/>
      <c r="AL308" s="316"/>
      <c r="AM308" s="74"/>
      <c r="AO308" s="264" t="s">
        <v>1845</v>
      </c>
      <c r="BA308" s="75">
        <f t="shared" si="30"/>
        <v>255</v>
      </c>
      <c r="BB308" s="75">
        <f t="shared" si="31"/>
        <v>5</v>
      </c>
      <c r="BC308" s="245" t="str">
        <f t="shared" si="32"/>
        <v>ＨＨＨＨＨ</v>
      </c>
      <c r="BD308" s="19"/>
    </row>
    <row r="309" spans="1:56" ht="94.5" x14ac:dyDescent="0.4">
      <c r="A309" s="76" t="s">
        <v>767</v>
      </c>
      <c r="B309" s="341"/>
      <c r="C309" s="76" t="s">
        <v>788</v>
      </c>
      <c r="D309" s="344"/>
      <c r="E309" s="195" t="s">
        <v>810</v>
      </c>
      <c r="F309" s="344"/>
      <c r="G309" s="175" t="s">
        <v>852</v>
      </c>
      <c r="H309" s="353"/>
      <c r="I309" s="114">
        <v>120</v>
      </c>
      <c r="J309" s="276" t="s">
        <v>446</v>
      </c>
      <c r="K309" s="350" t="s">
        <v>128</v>
      </c>
      <c r="L309" s="338"/>
      <c r="M309" s="338"/>
      <c r="N309" s="106" t="s">
        <v>680</v>
      </c>
      <c r="O309" s="106" t="s">
        <v>687</v>
      </c>
      <c r="P309" s="106" t="s">
        <v>688</v>
      </c>
      <c r="Q309" s="106"/>
      <c r="R309" s="307" t="s">
        <v>1349</v>
      </c>
      <c r="S309" s="308" t="s">
        <v>1350</v>
      </c>
      <c r="T309" s="291" t="s">
        <v>680</v>
      </c>
      <c r="U309" s="296" t="s">
        <v>381</v>
      </c>
      <c r="V309" s="16"/>
      <c r="W309" s="15"/>
      <c r="X309" s="107" t="str">
        <f t="shared" si="36"/>
        <v>▼選択</v>
      </c>
      <c r="Y309" s="108" t="s">
        <v>680</v>
      </c>
      <c r="Z309" s="108" t="s">
        <v>681</v>
      </c>
      <c r="AA309" s="71" t="s">
        <v>690</v>
      </c>
      <c r="AB309" s="71" t="s">
        <v>691</v>
      </c>
      <c r="AC309" s="108" t="s">
        <v>682</v>
      </c>
      <c r="AD309" s="108"/>
      <c r="AE309" s="248" t="s">
        <v>680</v>
      </c>
      <c r="AF309" s="74"/>
      <c r="AG309" s="90"/>
      <c r="AH309" s="74"/>
      <c r="AI309" s="74"/>
      <c r="AJ309" s="74"/>
      <c r="AK309" s="315"/>
      <c r="AL309" s="316"/>
      <c r="AM309" s="74"/>
      <c r="AO309" s="264" t="s">
        <v>1846</v>
      </c>
      <c r="BA309" s="75">
        <f t="shared" si="30"/>
        <v>178</v>
      </c>
      <c r="BB309" s="75">
        <f t="shared" si="31"/>
        <v>4</v>
      </c>
      <c r="BC309" s="245" t="str">
        <f t="shared" si="32"/>
        <v>ＨＨＨＨ</v>
      </c>
      <c r="BD309" s="19"/>
    </row>
    <row r="310" spans="1:56" ht="141.75" x14ac:dyDescent="0.4">
      <c r="A310" s="76" t="s">
        <v>767</v>
      </c>
      <c r="B310" s="341"/>
      <c r="C310" s="76" t="s">
        <v>788</v>
      </c>
      <c r="D310" s="344"/>
      <c r="E310" s="76" t="s">
        <v>810</v>
      </c>
      <c r="F310" s="344"/>
      <c r="G310" s="175" t="s">
        <v>852</v>
      </c>
      <c r="H310" s="353"/>
      <c r="I310" s="114">
        <v>121</v>
      </c>
      <c r="J310" s="276" t="s">
        <v>446</v>
      </c>
      <c r="K310" s="350" t="s">
        <v>321</v>
      </c>
      <c r="L310" s="338"/>
      <c r="M310" s="338"/>
      <c r="N310" s="106" t="s">
        <v>680</v>
      </c>
      <c r="O310" s="106" t="s">
        <v>687</v>
      </c>
      <c r="P310" s="106" t="s">
        <v>688</v>
      </c>
      <c r="Q310" s="106"/>
      <c r="R310" s="307" t="s">
        <v>1351</v>
      </c>
      <c r="S310" s="308" t="s">
        <v>1352</v>
      </c>
      <c r="T310" s="291" t="s">
        <v>680</v>
      </c>
      <c r="U310" s="296" t="s">
        <v>392</v>
      </c>
      <c r="V310" s="16"/>
      <c r="W310" s="15"/>
      <c r="X310" s="107" t="str">
        <f t="shared" si="36"/>
        <v>▼選択</v>
      </c>
      <c r="Y310" s="108" t="s">
        <v>680</v>
      </c>
      <c r="Z310" s="108" t="s">
        <v>681</v>
      </c>
      <c r="AA310" s="71" t="s">
        <v>690</v>
      </c>
      <c r="AB310" s="71" t="s">
        <v>691</v>
      </c>
      <c r="AC310" s="108" t="s">
        <v>682</v>
      </c>
      <c r="AD310" s="108"/>
      <c r="AE310" s="248" t="s">
        <v>680</v>
      </c>
      <c r="AF310" s="74"/>
      <c r="AG310" s="90"/>
      <c r="AH310" s="74"/>
      <c r="AI310" s="74"/>
      <c r="AJ310" s="74"/>
      <c r="AK310" s="315"/>
      <c r="AL310" s="316"/>
      <c r="AM310" s="74"/>
      <c r="AO310" s="264" t="s">
        <v>1847</v>
      </c>
      <c r="BA310" s="75">
        <f t="shared" si="30"/>
        <v>158</v>
      </c>
      <c r="BB310" s="75">
        <f t="shared" si="31"/>
        <v>3</v>
      </c>
      <c r="BC310" s="245" t="str">
        <f t="shared" si="32"/>
        <v>ＨＨＨ</v>
      </c>
      <c r="BD310" s="19"/>
    </row>
    <row r="311" spans="1:56" ht="28.5" x14ac:dyDescent="0.4">
      <c r="A311" s="76" t="s">
        <v>767</v>
      </c>
      <c r="B311" s="341"/>
      <c r="C311" s="76" t="s">
        <v>788</v>
      </c>
      <c r="D311" s="344"/>
      <c r="E311" s="76" t="s">
        <v>810</v>
      </c>
      <c r="F311" s="344"/>
      <c r="G311" s="175" t="s">
        <v>852</v>
      </c>
      <c r="H311" s="353"/>
      <c r="I311" s="142">
        <v>122</v>
      </c>
      <c r="J311" s="276" t="s">
        <v>446</v>
      </c>
      <c r="K311" s="360" t="s">
        <v>152</v>
      </c>
      <c r="L311" s="361"/>
      <c r="M311" s="361"/>
      <c r="N311" s="100" t="s">
        <v>680</v>
      </c>
      <c r="O311" s="100" t="s">
        <v>683</v>
      </c>
      <c r="P311" s="100" t="s">
        <v>684</v>
      </c>
      <c r="Q311" s="100"/>
      <c r="R311" s="307" t="s">
        <v>1353</v>
      </c>
      <c r="S311" s="308" t="s">
        <v>1354</v>
      </c>
      <c r="T311" s="291" t="s">
        <v>680</v>
      </c>
      <c r="U311" s="294" t="s">
        <v>689</v>
      </c>
      <c r="V311" s="69"/>
      <c r="W311" s="69"/>
      <c r="X311" s="84"/>
      <c r="Y311" s="84"/>
      <c r="Z311" s="84"/>
      <c r="AA311" s="84"/>
      <c r="AB311" s="83"/>
      <c r="AC311" s="84"/>
      <c r="AD311" s="84"/>
      <c r="AE311" s="247"/>
      <c r="AF311" s="69"/>
      <c r="AG311" s="72"/>
      <c r="AH311" s="69"/>
      <c r="AI311" s="69"/>
      <c r="AJ311" s="69"/>
      <c r="AK311" s="317"/>
      <c r="AL311" s="318"/>
      <c r="AM311" s="69"/>
      <c r="AO311" s="263"/>
      <c r="BA311" s="75">
        <f t="shared" si="30"/>
        <v>48</v>
      </c>
      <c r="BB311" s="75">
        <f t="shared" si="31"/>
        <v>2</v>
      </c>
      <c r="BC311" s="245" t="str">
        <f t="shared" si="32"/>
        <v>ＨＨ</v>
      </c>
      <c r="BD311" s="19"/>
    </row>
    <row r="312" spans="1:56" ht="99.75" x14ac:dyDescent="0.4">
      <c r="A312" s="76" t="s">
        <v>767</v>
      </c>
      <c r="B312" s="341"/>
      <c r="C312" s="76" t="s">
        <v>788</v>
      </c>
      <c r="D312" s="344"/>
      <c r="E312" s="76" t="s">
        <v>810</v>
      </c>
      <c r="F312" s="344"/>
      <c r="G312" s="175" t="s">
        <v>852</v>
      </c>
      <c r="H312" s="353"/>
      <c r="I312" s="155">
        <v>122</v>
      </c>
      <c r="J312" s="280" t="s">
        <v>446</v>
      </c>
      <c r="K312" s="102"/>
      <c r="L312" s="362" t="s">
        <v>153</v>
      </c>
      <c r="M312" s="363"/>
      <c r="N312" s="120"/>
      <c r="O312" s="120"/>
      <c r="P312" s="120"/>
      <c r="Q312" s="120"/>
      <c r="R312" s="305"/>
      <c r="S312" s="306"/>
      <c r="T312" s="290" t="s">
        <v>689</v>
      </c>
      <c r="U312" s="294" t="s">
        <v>1940</v>
      </c>
      <c r="V312" s="69"/>
      <c r="W312" s="69"/>
      <c r="X312" s="107" t="str">
        <f>AE312</f>
        <v>▼選択</v>
      </c>
      <c r="Y312" s="108" t="s">
        <v>680</v>
      </c>
      <c r="Z312" s="108" t="s">
        <v>681</v>
      </c>
      <c r="AA312" s="71" t="s">
        <v>690</v>
      </c>
      <c r="AB312" s="71" t="s">
        <v>691</v>
      </c>
      <c r="AC312" s="108" t="s">
        <v>682</v>
      </c>
      <c r="AD312" s="196" t="s">
        <v>909</v>
      </c>
      <c r="AE312" s="246" t="s">
        <v>680</v>
      </c>
      <c r="AF312" s="69"/>
      <c r="AG312" s="72"/>
      <c r="AH312" s="69"/>
      <c r="AI312" s="69"/>
      <c r="AJ312" s="69"/>
      <c r="AK312" s="315"/>
      <c r="AL312" s="316"/>
      <c r="AM312" s="74"/>
      <c r="AO312" s="263"/>
      <c r="BA312" s="75">
        <f t="shared" si="30"/>
        <v>265</v>
      </c>
      <c r="BB312" s="75">
        <f t="shared" si="31"/>
        <v>5</v>
      </c>
      <c r="BC312" s="245" t="str">
        <f t="shared" si="32"/>
        <v>ＨＨＨＨＨ</v>
      </c>
      <c r="BD312" s="19"/>
    </row>
    <row r="313" spans="1:56" ht="31.5" x14ac:dyDescent="0.4">
      <c r="A313" s="76" t="s">
        <v>767</v>
      </c>
      <c r="B313" s="341"/>
      <c r="C313" s="76" t="s">
        <v>788</v>
      </c>
      <c r="D313" s="344"/>
      <c r="E313" s="76" t="s">
        <v>810</v>
      </c>
      <c r="F313" s="344"/>
      <c r="G313" s="175" t="s">
        <v>852</v>
      </c>
      <c r="H313" s="353"/>
      <c r="I313" s="78">
        <v>122</v>
      </c>
      <c r="J313" s="277" t="s">
        <v>597</v>
      </c>
      <c r="K313" s="102"/>
      <c r="L313" s="86"/>
      <c r="M313" s="99" t="s">
        <v>154</v>
      </c>
      <c r="N313" s="106" t="s">
        <v>680</v>
      </c>
      <c r="O313" s="106" t="s">
        <v>687</v>
      </c>
      <c r="P313" s="106" t="s">
        <v>688</v>
      </c>
      <c r="Q313" s="106"/>
      <c r="R313" s="307" t="s">
        <v>1353</v>
      </c>
      <c r="S313" s="308" t="s">
        <v>1355</v>
      </c>
      <c r="T313" s="291" t="s">
        <v>680</v>
      </c>
      <c r="U313" s="296" t="s">
        <v>380</v>
      </c>
      <c r="V313" s="16"/>
      <c r="W313" s="15"/>
      <c r="X313" s="6"/>
      <c r="Y313" s="108" t="s">
        <v>680</v>
      </c>
      <c r="Z313" s="108" t="s">
        <v>681</v>
      </c>
      <c r="AA313" s="71" t="s">
        <v>690</v>
      </c>
      <c r="AB313" s="71" t="s">
        <v>691</v>
      </c>
      <c r="AC313" s="108" t="s">
        <v>682</v>
      </c>
      <c r="AD313" s="108"/>
      <c r="AE313" s="248" t="s">
        <v>680</v>
      </c>
      <c r="AF313" s="74"/>
      <c r="AG313" s="90"/>
      <c r="AH313" s="74"/>
      <c r="AI313" s="74"/>
      <c r="AJ313" s="74"/>
      <c r="AK313" s="315"/>
      <c r="AL313" s="316"/>
      <c r="AM313" s="74"/>
      <c r="AO313" s="264" t="s">
        <v>1848</v>
      </c>
      <c r="BA313" s="75">
        <f t="shared" si="30"/>
        <v>32</v>
      </c>
      <c r="BB313" s="75">
        <f t="shared" si="31"/>
        <v>2</v>
      </c>
      <c r="BC313" s="245" t="str">
        <f t="shared" si="32"/>
        <v>ＨＨ</v>
      </c>
      <c r="BD313" s="19"/>
    </row>
    <row r="314" spans="1:56" ht="42" x14ac:dyDescent="0.4">
      <c r="A314" s="76" t="s">
        <v>767</v>
      </c>
      <c r="B314" s="341"/>
      <c r="C314" s="76" t="s">
        <v>788</v>
      </c>
      <c r="D314" s="344"/>
      <c r="E314" s="76" t="s">
        <v>810</v>
      </c>
      <c r="F314" s="344"/>
      <c r="G314" s="175" t="s">
        <v>852</v>
      </c>
      <c r="H314" s="353"/>
      <c r="I314" s="78">
        <v>122</v>
      </c>
      <c r="J314" s="277" t="s">
        <v>598</v>
      </c>
      <c r="K314" s="102"/>
      <c r="L314" s="86"/>
      <c r="M314" s="99" t="s">
        <v>155</v>
      </c>
      <c r="N314" s="106" t="s">
        <v>680</v>
      </c>
      <c r="O314" s="106" t="s">
        <v>687</v>
      </c>
      <c r="P314" s="106" t="s">
        <v>688</v>
      </c>
      <c r="Q314" s="106"/>
      <c r="R314" s="307" t="s">
        <v>1353</v>
      </c>
      <c r="S314" s="308" t="s">
        <v>1356</v>
      </c>
      <c r="T314" s="291" t="s">
        <v>680</v>
      </c>
      <c r="U314" s="296" t="s">
        <v>380</v>
      </c>
      <c r="V314" s="16"/>
      <c r="W314" s="15"/>
      <c r="X314" s="6"/>
      <c r="Y314" s="108" t="s">
        <v>680</v>
      </c>
      <c r="Z314" s="108" t="s">
        <v>681</v>
      </c>
      <c r="AA314" s="71" t="s">
        <v>690</v>
      </c>
      <c r="AB314" s="71" t="s">
        <v>691</v>
      </c>
      <c r="AC314" s="108" t="s">
        <v>682</v>
      </c>
      <c r="AD314" s="108"/>
      <c r="AE314" s="248" t="s">
        <v>680</v>
      </c>
      <c r="AF314" s="74"/>
      <c r="AG314" s="90"/>
      <c r="AH314" s="74"/>
      <c r="AI314" s="74"/>
      <c r="AJ314" s="74"/>
      <c r="AK314" s="315"/>
      <c r="AL314" s="316"/>
      <c r="AM314" s="74"/>
      <c r="AO314" s="264" t="s">
        <v>1849</v>
      </c>
      <c r="BA314" s="75">
        <f t="shared" si="30"/>
        <v>72</v>
      </c>
      <c r="BB314" s="75">
        <f t="shared" si="31"/>
        <v>3</v>
      </c>
      <c r="BC314" s="245" t="str">
        <f t="shared" si="32"/>
        <v>ＨＨＨ</v>
      </c>
      <c r="BD314" s="19"/>
    </row>
    <row r="315" spans="1:56" ht="42" x14ac:dyDescent="0.4">
      <c r="A315" s="76" t="s">
        <v>767</v>
      </c>
      <c r="B315" s="341"/>
      <c r="C315" s="76" t="s">
        <v>788</v>
      </c>
      <c r="D315" s="344"/>
      <c r="E315" s="76" t="s">
        <v>810</v>
      </c>
      <c r="F315" s="344"/>
      <c r="G315" s="175" t="s">
        <v>852</v>
      </c>
      <c r="H315" s="353"/>
      <c r="I315" s="78">
        <v>122</v>
      </c>
      <c r="J315" s="277" t="s">
        <v>599</v>
      </c>
      <c r="K315" s="102"/>
      <c r="L315" s="86"/>
      <c r="M315" s="99" t="s">
        <v>156</v>
      </c>
      <c r="N315" s="106" t="s">
        <v>680</v>
      </c>
      <c r="O315" s="106" t="s">
        <v>687</v>
      </c>
      <c r="P315" s="106" t="s">
        <v>688</v>
      </c>
      <c r="Q315" s="106"/>
      <c r="R315" s="307" t="s">
        <v>1353</v>
      </c>
      <c r="S315" s="308" t="s">
        <v>1357</v>
      </c>
      <c r="T315" s="291" t="s">
        <v>680</v>
      </c>
      <c r="U315" s="296" t="s">
        <v>380</v>
      </c>
      <c r="V315" s="16"/>
      <c r="W315" s="15"/>
      <c r="X315" s="6"/>
      <c r="Y315" s="108" t="s">
        <v>680</v>
      </c>
      <c r="Z315" s="108" t="s">
        <v>681</v>
      </c>
      <c r="AA315" s="71" t="s">
        <v>690</v>
      </c>
      <c r="AB315" s="71" t="s">
        <v>691</v>
      </c>
      <c r="AC315" s="108" t="s">
        <v>682</v>
      </c>
      <c r="AD315" s="108"/>
      <c r="AE315" s="248" t="s">
        <v>680</v>
      </c>
      <c r="AF315" s="74"/>
      <c r="AG315" s="90"/>
      <c r="AH315" s="74"/>
      <c r="AI315" s="74"/>
      <c r="AJ315" s="74"/>
      <c r="AK315" s="315"/>
      <c r="AL315" s="316"/>
      <c r="AM315" s="74"/>
      <c r="AO315" s="264" t="s">
        <v>1850</v>
      </c>
      <c r="BA315" s="75">
        <f t="shared" si="30"/>
        <v>78</v>
      </c>
      <c r="BB315" s="75">
        <f t="shared" si="31"/>
        <v>3</v>
      </c>
      <c r="BC315" s="245" t="str">
        <f t="shared" si="32"/>
        <v>ＨＨＨ</v>
      </c>
      <c r="BD315" s="19"/>
    </row>
    <row r="316" spans="1:56" ht="42" x14ac:dyDescent="0.4">
      <c r="A316" s="76" t="s">
        <v>767</v>
      </c>
      <c r="B316" s="341"/>
      <c r="C316" s="76" t="s">
        <v>788</v>
      </c>
      <c r="D316" s="344"/>
      <c r="E316" s="76" t="s">
        <v>810</v>
      </c>
      <c r="F316" s="344"/>
      <c r="G316" s="175" t="s">
        <v>852</v>
      </c>
      <c r="H316" s="353"/>
      <c r="I316" s="104">
        <v>122</v>
      </c>
      <c r="J316" s="277" t="s">
        <v>600</v>
      </c>
      <c r="K316" s="102"/>
      <c r="L316" s="86"/>
      <c r="M316" s="99" t="s">
        <v>1567</v>
      </c>
      <c r="N316" s="106" t="s">
        <v>680</v>
      </c>
      <c r="O316" s="106" t="s">
        <v>687</v>
      </c>
      <c r="P316" s="106" t="s">
        <v>688</v>
      </c>
      <c r="Q316" s="106"/>
      <c r="R316" s="307" t="s">
        <v>1353</v>
      </c>
      <c r="S316" s="308" t="s">
        <v>1358</v>
      </c>
      <c r="T316" s="291" t="s">
        <v>680</v>
      </c>
      <c r="U316" s="296" t="s">
        <v>381</v>
      </c>
      <c r="V316" s="16"/>
      <c r="W316" s="15"/>
      <c r="X316" s="6"/>
      <c r="Y316" s="108" t="s">
        <v>680</v>
      </c>
      <c r="Z316" s="108" t="s">
        <v>681</v>
      </c>
      <c r="AA316" s="71" t="s">
        <v>690</v>
      </c>
      <c r="AB316" s="71" t="s">
        <v>691</v>
      </c>
      <c r="AC316" s="108" t="s">
        <v>682</v>
      </c>
      <c r="AD316" s="108"/>
      <c r="AE316" s="248" t="s">
        <v>680</v>
      </c>
      <c r="AF316" s="74"/>
      <c r="AG316" s="90"/>
      <c r="AH316" s="74"/>
      <c r="AI316" s="74"/>
      <c r="AJ316" s="74"/>
      <c r="AK316" s="315"/>
      <c r="AL316" s="316"/>
      <c r="AM316" s="74"/>
      <c r="AO316" s="264" t="s">
        <v>1835</v>
      </c>
      <c r="BA316" s="75">
        <f t="shared" si="30"/>
        <v>56</v>
      </c>
      <c r="BB316" s="75">
        <f t="shared" si="31"/>
        <v>3</v>
      </c>
      <c r="BC316" s="245" t="str">
        <f t="shared" si="32"/>
        <v>ＨＨＨ</v>
      </c>
      <c r="BD316" s="19"/>
    </row>
    <row r="317" spans="1:56" ht="42" x14ac:dyDescent="0.4">
      <c r="A317" s="76" t="s">
        <v>767</v>
      </c>
      <c r="B317" s="341"/>
      <c r="C317" s="76" t="s">
        <v>788</v>
      </c>
      <c r="D317" s="344"/>
      <c r="E317" s="76" t="s">
        <v>810</v>
      </c>
      <c r="F317" s="344"/>
      <c r="G317" s="175" t="s">
        <v>852</v>
      </c>
      <c r="H317" s="353"/>
      <c r="I317" s="142">
        <v>123</v>
      </c>
      <c r="J317" s="276" t="s">
        <v>446</v>
      </c>
      <c r="K317" s="360" t="s">
        <v>248</v>
      </c>
      <c r="L317" s="361"/>
      <c r="M317" s="361"/>
      <c r="N317" s="100" t="s">
        <v>680</v>
      </c>
      <c r="O317" s="100" t="s">
        <v>683</v>
      </c>
      <c r="P317" s="100" t="s">
        <v>684</v>
      </c>
      <c r="Q317" s="100"/>
      <c r="R317" s="307" t="s">
        <v>1359</v>
      </c>
      <c r="S317" s="308" t="s">
        <v>1360</v>
      </c>
      <c r="T317" s="291" t="s">
        <v>680</v>
      </c>
      <c r="U317" s="294" t="s">
        <v>689</v>
      </c>
      <c r="V317" s="69"/>
      <c r="W317" s="69"/>
      <c r="X317" s="84"/>
      <c r="Y317" s="84"/>
      <c r="Z317" s="84"/>
      <c r="AA317" s="84"/>
      <c r="AB317" s="83"/>
      <c r="AC317" s="84"/>
      <c r="AD317" s="84"/>
      <c r="AE317" s="247"/>
      <c r="AF317" s="69"/>
      <c r="AG317" s="72"/>
      <c r="AH317" s="69"/>
      <c r="AI317" s="69"/>
      <c r="AJ317" s="69"/>
      <c r="AK317" s="317"/>
      <c r="AL317" s="318"/>
      <c r="AM317" s="69"/>
      <c r="AO317" s="263"/>
      <c r="BA317" s="75">
        <f t="shared" si="30"/>
        <v>136</v>
      </c>
      <c r="BB317" s="75">
        <f t="shared" si="31"/>
        <v>3</v>
      </c>
      <c r="BC317" s="245" t="str">
        <f t="shared" si="32"/>
        <v>ＨＨＨ</v>
      </c>
      <c r="BD317" s="19"/>
    </row>
    <row r="318" spans="1:56" ht="71.25" x14ac:dyDescent="0.4">
      <c r="A318" s="76" t="s">
        <v>767</v>
      </c>
      <c r="B318" s="341"/>
      <c r="C318" s="76" t="s">
        <v>788</v>
      </c>
      <c r="D318" s="344"/>
      <c r="E318" s="76" t="s">
        <v>810</v>
      </c>
      <c r="F318" s="344"/>
      <c r="G318" s="175" t="s">
        <v>852</v>
      </c>
      <c r="H318" s="353"/>
      <c r="I318" s="155">
        <v>123</v>
      </c>
      <c r="J318" s="280" t="s">
        <v>446</v>
      </c>
      <c r="K318" s="183"/>
      <c r="L318" s="362" t="s">
        <v>157</v>
      </c>
      <c r="M318" s="363"/>
      <c r="N318" s="120"/>
      <c r="O318" s="120"/>
      <c r="P318" s="120"/>
      <c r="Q318" s="120"/>
      <c r="R318" s="305"/>
      <c r="S318" s="306"/>
      <c r="T318" s="290" t="s">
        <v>689</v>
      </c>
      <c r="U318" s="294" t="s">
        <v>1600</v>
      </c>
      <c r="V318" s="69"/>
      <c r="W318" s="69"/>
      <c r="X318" s="107" t="str">
        <f>AE318</f>
        <v>▼選択</v>
      </c>
      <c r="Y318" s="108" t="s">
        <v>680</v>
      </c>
      <c r="Z318" s="108" t="s">
        <v>681</v>
      </c>
      <c r="AA318" s="71" t="s">
        <v>690</v>
      </c>
      <c r="AB318" s="71" t="s">
        <v>691</v>
      </c>
      <c r="AC318" s="108" t="s">
        <v>682</v>
      </c>
      <c r="AD318" s="108" t="s">
        <v>909</v>
      </c>
      <c r="AE318" s="246" t="s">
        <v>680</v>
      </c>
      <c r="AF318" s="69"/>
      <c r="AG318" s="72"/>
      <c r="AH318" s="69"/>
      <c r="AI318" s="69"/>
      <c r="AJ318" s="69"/>
      <c r="AK318" s="315"/>
      <c r="AL318" s="316"/>
      <c r="AM318" s="74"/>
      <c r="AO318" s="263"/>
      <c r="BA318" s="75">
        <f t="shared" si="30"/>
        <v>125</v>
      </c>
      <c r="BB318" s="75">
        <f t="shared" si="31"/>
        <v>3</v>
      </c>
      <c r="BC318" s="245" t="str">
        <f t="shared" si="32"/>
        <v>ＨＨＨ</v>
      </c>
      <c r="BD318" s="19"/>
    </row>
    <row r="319" spans="1:56" ht="42" x14ac:dyDescent="0.4">
      <c r="A319" s="76" t="s">
        <v>767</v>
      </c>
      <c r="B319" s="341"/>
      <c r="C319" s="76" t="s">
        <v>788</v>
      </c>
      <c r="D319" s="344"/>
      <c r="E319" s="76" t="s">
        <v>810</v>
      </c>
      <c r="F319" s="344"/>
      <c r="G319" s="175" t="s">
        <v>852</v>
      </c>
      <c r="H319" s="353"/>
      <c r="I319" s="78">
        <v>123</v>
      </c>
      <c r="J319" s="277" t="s">
        <v>601</v>
      </c>
      <c r="K319" s="102"/>
      <c r="L319" s="123"/>
      <c r="M319" s="99" t="s">
        <v>158</v>
      </c>
      <c r="N319" s="106" t="s">
        <v>680</v>
      </c>
      <c r="O319" s="106" t="s">
        <v>687</v>
      </c>
      <c r="P319" s="106" t="s">
        <v>688</v>
      </c>
      <c r="Q319" s="106"/>
      <c r="R319" s="307" t="s">
        <v>1359</v>
      </c>
      <c r="S319" s="308" t="s">
        <v>1361</v>
      </c>
      <c r="T319" s="291" t="s">
        <v>680</v>
      </c>
      <c r="U319" s="296" t="s">
        <v>393</v>
      </c>
      <c r="V319" s="16"/>
      <c r="W319" s="15"/>
      <c r="X319" s="6"/>
      <c r="Y319" s="108" t="s">
        <v>680</v>
      </c>
      <c r="Z319" s="108" t="s">
        <v>681</v>
      </c>
      <c r="AA319" s="71" t="s">
        <v>690</v>
      </c>
      <c r="AB319" s="71" t="s">
        <v>691</v>
      </c>
      <c r="AC319" s="108" t="s">
        <v>682</v>
      </c>
      <c r="AD319" s="108"/>
      <c r="AE319" s="248" t="s">
        <v>680</v>
      </c>
      <c r="AF319" s="74"/>
      <c r="AG319" s="90"/>
      <c r="AH319" s="74"/>
      <c r="AI319" s="74"/>
      <c r="AJ319" s="74"/>
      <c r="AK319" s="315"/>
      <c r="AL319" s="316"/>
      <c r="AM319" s="74"/>
      <c r="AO319" s="264" t="s">
        <v>1851</v>
      </c>
      <c r="BA319" s="75">
        <f t="shared" si="30"/>
        <v>67</v>
      </c>
      <c r="BB319" s="75">
        <f t="shared" si="31"/>
        <v>3</v>
      </c>
      <c r="BC319" s="245" t="str">
        <f t="shared" si="32"/>
        <v>ＨＨＨ</v>
      </c>
      <c r="BD319" s="19"/>
    </row>
    <row r="320" spans="1:56" ht="47.25" x14ac:dyDescent="0.4">
      <c r="A320" s="110" t="s">
        <v>767</v>
      </c>
      <c r="B320" s="342"/>
      <c r="C320" s="110" t="s">
        <v>788</v>
      </c>
      <c r="D320" s="345"/>
      <c r="E320" s="110" t="s">
        <v>810</v>
      </c>
      <c r="F320" s="345"/>
      <c r="G320" s="176" t="s">
        <v>852</v>
      </c>
      <c r="H320" s="354"/>
      <c r="I320" s="104">
        <v>123</v>
      </c>
      <c r="J320" s="282" t="s">
        <v>602</v>
      </c>
      <c r="K320" s="146"/>
      <c r="L320" s="171"/>
      <c r="M320" s="197" t="s">
        <v>159</v>
      </c>
      <c r="N320" s="106" t="s">
        <v>680</v>
      </c>
      <c r="O320" s="106" t="s">
        <v>687</v>
      </c>
      <c r="P320" s="106" t="s">
        <v>688</v>
      </c>
      <c r="Q320" s="106"/>
      <c r="R320" s="307" t="s">
        <v>1359</v>
      </c>
      <c r="S320" s="308" t="s">
        <v>1362</v>
      </c>
      <c r="T320" s="291" t="s">
        <v>680</v>
      </c>
      <c r="U320" s="296" t="s">
        <v>392</v>
      </c>
      <c r="V320" s="16"/>
      <c r="W320" s="15"/>
      <c r="X320" s="6"/>
      <c r="Y320" s="108" t="s">
        <v>680</v>
      </c>
      <c r="Z320" s="108" t="s">
        <v>681</v>
      </c>
      <c r="AA320" s="71" t="s">
        <v>690</v>
      </c>
      <c r="AB320" s="71" t="s">
        <v>691</v>
      </c>
      <c r="AC320" s="108" t="s">
        <v>682</v>
      </c>
      <c r="AD320" s="108"/>
      <c r="AE320" s="248" t="s">
        <v>680</v>
      </c>
      <c r="AF320" s="74"/>
      <c r="AG320" s="90"/>
      <c r="AH320" s="74"/>
      <c r="AI320" s="74"/>
      <c r="AJ320" s="74"/>
      <c r="AK320" s="315"/>
      <c r="AL320" s="316"/>
      <c r="AM320" s="74"/>
      <c r="AO320" s="264" t="s">
        <v>1852</v>
      </c>
      <c r="BA320" s="75">
        <f t="shared" si="30"/>
        <v>153</v>
      </c>
      <c r="BB320" s="75">
        <f t="shared" si="31"/>
        <v>3</v>
      </c>
      <c r="BC320" s="245" t="str">
        <f t="shared" si="32"/>
        <v>ＨＨＨ</v>
      </c>
      <c r="BD320" s="19"/>
    </row>
    <row r="321" spans="1:56" ht="42" x14ac:dyDescent="0.4">
      <c r="A321" s="119" t="s">
        <v>766</v>
      </c>
      <c r="B321" s="340" t="s">
        <v>336</v>
      </c>
      <c r="C321" s="131" t="s">
        <v>778</v>
      </c>
      <c r="D321" s="343" t="s">
        <v>344</v>
      </c>
      <c r="E321" s="119" t="s">
        <v>825</v>
      </c>
      <c r="F321" s="346" t="s">
        <v>361</v>
      </c>
      <c r="G321" s="177" t="s">
        <v>854</v>
      </c>
      <c r="H321" s="347" t="s">
        <v>41</v>
      </c>
      <c r="I321" s="142">
        <v>124</v>
      </c>
      <c r="J321" s="276" t="s">
        <v>446</v>
      </c>
      <c r="K321" s="360" t="s">
        <v>248</v>
      </c>
      <c r="L321" s="361"/>
      <c r="M321" s="361"/>
      <c r="N321" s="100" t="s">
        <v>680</v>
      </c>
      <c r="O321" s="100" t="s">
        <v>683</v>
      </c>
      <c r="P321" s="100" t="s">
        <v>684</v>
      </c>
      <c r="Q321" s="100"/>
      <c r="R321" s="307" t="s">
        <v>1363</v>
      </c>
      <c r="S321" s="308" t="s">
        <v>1364</v>
      </c>
      <c r="T321" s="291" t="s">
        <v>680</v>
      </c>
      <c r="U321" s="294" t="s">
        <v>689</v>
      </c>
      <c r="V321" s="69"/>
      <c r="W321" s="69"/>
      <c r="X321" s="84"/>
      <c r="Y321" s="84"/>
      <c r="Z321" s="84"/>
      <c r="AA321" s="84"/>
      <c r="AB321" s="84"/>
      <c r="AC321" s="84"/>
      <c r="AD321" s="84"/>
      <c r="AE321" s="247"/>
      <c r="AF321" s="69"/>
      <c r="AG321" s="72"/>
      <c r="AH321" s="69"/>
      <c r="AI321" s="69"/>
      <c r="AJ321" s="69"/>
      <c r="AK321" s="317"/>
      <c r="AL321" s="318"/>
      <c r="AM321" s="69"/>
      <c r="AO321" s="263"/>
      <c r="BA321" s="75">
        <f t="shared" si="30"/>
        <v>136</v>
      </c>
      <c r="BB321" s="75">
        <f t="shared" si="31"/>
        <v>3</v>
      </c>
      <c r="BC321" s="245" t="str">
        <f t="shared" si="32"/>
        <v>ＨＨＨ</v>
      </c>
      <c r="BD321" s="19"/>
    </row>
    <row r="322" spans="1:56" ht="71.25" x14ac:dyDescent="0.4">
      <c r="A322" s="76" t="s">
        <v>767</v>
      </c>
      <c r="B322" s="341"/>
      <c r="C322" s="76" t="s">
        <v>788</v>
      </c>
      <c r="D322" s="344"/>
      <c r="E322" s="76" t="s">
        <v>810</v>
      </c>
      <c r="F322" s="344"/>
      <c r="G322" s="178" t="s">
        <v>854</v>
      </c>
      <c r="H322" s="348"/>
      <c r="I322" s="155">
        <v>124</v>
      </c>
      <c r="J322" s="280" t="s">
        <v>446</v>
      </c>
      <c r="K322" s="183"/>
      <c r="L322" s="362" t="s">
        <v>160</v>
      </c>
      <c r="M322" s="363"/>
      <c r="N322" s="120"/>
      <c r="O322" s="120"/>
      <c r="P322" s="120"/>
      <c r="Q322" s="120"/>
      <c r="R322" s="305"/>
      <c r="S322" s="306"/>
      <c r="T322" s="290" t="s">
        <v>689</v>
      </c>
      <c r="U322" s="294" t="s">
        <v>1600</v>
      </c>
      <c r="V322" s="69"/>
      <c r="W322" s="69"/>
      <c r="X322" s="115" t="str">
        <f>AE322</f>
        <v>▼選択</v>
      </c>
      <c r="Y322" s="108" t="s">
        <v>680</v>
      </c>
      <c r="Z322" s="108" t="s">
        <v>681</v>
      </c>
      <c r="AA322" s="71" t="s">
        <v>690</v>
      </c>
      <c r="AB322" s="71" t="s">
        <v>691</v>
      </c>
      <c r="AC322" s="108" t="s">
        <v>682</v>
      </c>
      <c r="AD322" s="108" t="s">
        <v>909</v>
      </c>
      <c r="AE322" s="246" t="s">
        <v>680</v>
      </c>
      <c r="AF322" s="69"/>
      <c r="AG322" s="72"/>
      <c r="AH322" s="69"/>
      <c r="AI322" s="69"/>
      <c r="AJ322" s="69"/>
      <c r="AK322" s="315"/>
      <c r="AL322" s="316"/>
      <c r="AM322" s="74"/>
      <c r="AO322" s="263"/>
      <c r="BA322" s="75">
        <f t="shared" si="30"/>
        <v>187</v>
      </c>
      <c r="BB322" s="75">
        <f t="shared" si="31"/>
        <v>4</v>
      </c>
      <c r="BC322" s="245" t="str">
        <f t="shared" si="32"/>
        <v>ＨＨＨＨ</v>
      </c>
      <c r="BD322" s="19"/>
    </row>
    <row r="323" spans="1:56" ht="31.5" x14ac:dyDescent="0.4">
      <c r="A323" s="76" t="s">
        <v>767</v>
      </c>
      <c r="B323" s="341"/>
      <c r="C323" s="76" t="s">
        <v>788</v>
      </c>
      <c r="D323" s="344"/>
      <c r="E323" s="76" t="s">
        <v>810</v>
      </c>
      <c r="F323" s="344"/>
      <c r="G323" s="178" t="s">
        <v>854</v>
      </c>
      <c r="H323" s="348"/>
      <c r="I323" s="78">
        <v>124</v>
      </c>
      <c r="J323" s="277" t="s">
        <v>603</v>
      </c>
      <c r="K323" s="102"/>
      <c r="L323" s="123"/>
      <c r="M323" s="97" t="s">
        <v>322</v>
      </c>
      <c r="N323" s="106" t="s">
        <v>680</v>
      </c>
      <c r="O323" s="106" t="s">
        <v>687</v>
      </c>
      <c r="P323" s="106" t="s">
        <v>688</v>
      </c>
      <c r="Q323" s="106"/>
      <c r="R323" s="307" t="s">
        <v>1363</v>
      </c>
      <c r="S323" s="308" t="s">
        <v>1365</v>
      </c>
      <c r="T323" s="291" t="s">
        <v>680</v>
      </c>
      <c r="U323" s="296" t="s">
        <v>382</v>
      </c>
      <c r="V323" s="16"/>
      <c r="W323" s="15"/>
      <c r="X323" s="6"/>
      <c r="Y323" s="108" t="s">
        <v>680</v>
      </c>
      <c r="Z323" s="108" t="s">
        <v>681</v>
      </c>
      <c r="AA323" s="71" t="s">
        <v>690</v>
      </c>
      <c r="AB323" s="71" t="s">
        <v>691</v>
      </c>
      <c r="AC323" s="108" t="s">
        <v>682</v>
      </c>
      <c r="AD323" s="108"/>
      <c r="AE323" s="248" t="s">
        <v>680</v>
      </c>
      <c r="AF323" s="74"/>
      <c r="AG323" s="90"/>
      <c r="AH323" s="74"/>
      <c r="AI323" s="74"/>
      <c r="AJ323" s="74"/>
      <c r="AK323" s="315"/>
      <c r="AL323" s="316"/>
      <c r="AM323" s="74"/>
      <c r="AO323" s="264" t="s">
        <v>1853</v>
      </c>
      <c r="BA323" s="75">
        <f t="shared" si="30"/>
        <v>24</v>
      </c>
      <c r="BB323" s="75">
        <f t="shared" si="31"/>
        <v>2</v>
      </c>
      <c r="BC323" s="245" t="str">
        <f t="shared" si="32"/>
        <v>ＨＨ</v>
      </c>
      <c r="BD323" s="19"/>
    </row>
    <row r="324" spans="1:56" ht="28.5" x14ac:dyDescent="0.4">
      <c r="A324" s="76" t="s">
        <v>767</v>
      </c>
      <c r="B324" s="341"/>
      <c r="C324" s="76" t="s">
        <v>788</v>
      </c>
      <c r="D324" s="344"/>
      <c r="E324" s="76" t="s">
        <v>810</v>
      </c>
      <c r="F324" s="344"/>
      <c r="G324" s="178" t="s">
        <v>854</v>
      </c>
      <c r="H324" s="348"/>
      <c r="I324" s="78">
        <v>124</v>
      </c>
      <c r="J324" s="277" t="s">
        <v>604</v>
      </c>
      <c r="K324" s="102"/>
      <c r="L324" s="86"/>
      <c r="M324" s="99" t="s">
        <v>144</v>
      </c>
      <c r="N324" s="106" t="s">
        <v>680</v>
      </c>
      <c r="O324" s="106" t="s">
        <v>687</v>
      </c>
      <c r="P324" s="106" t="s">
        <v>688</v>
      </c>
      <c r="Q324" s="106"/>
      <c r="R324" s="307" t="s">
        <v>1363</v>
      </c>
      <c r="S324" s="308" t="s">
        <v>1366</v>
      </c>
      <c r="T324" s="291" t="s">
        <v>680</v>
      </c>
      <c r="U324" s="296" t="s">
        <v>382</v>
      </c>
      <c r="V324" s="16"/>
      <c r="W324" s="15"/>
      <c r="X324" s="6"/>
      <c r="Y324" s="108" t="s">
        <v>680</v>
      </c>
      <c r="Z324" s="108" t="s">
        <v>681</v>
      </c>
      <c r="AA324" s="71" t="s">
        <v>690</v>
      </c>
      <c r="AB324" s="71" t="s">
        <v>691</v>
      </c>
      <c r="AC324" s="108" t="s">
        <v>682</v>
      </c>
      <c r="AD324" s="108"/>
      <c r="AE324" s="248" t="s">
        <v>680</v>
      </c>
      <c r="AF324" s="74"/>
      <c r="AG324" s="90"/>
      <c r="AH324" s="74"/>
      <c r="AI324" s="74"/>
      <c r="AJ324" s="74"/>
      <c r="AK324" s="315"/>
      <c r="AL324" s="316"/>
      <c r="AM324" s="74"/>
      <c r="AO324" s="264" t="s">
        <v>1826</v>
      </c>
      <c r="BA324" s="75">
        <f t="shared" si="30"/>
        <v>3</v>
      </c>
      <c r="BB324" s="75">
        <f t="shared" si="31"/>
        <v>2</v>
      </c>
      <c r="BC324" s="245" t="str">
        <f t="shared" si="32"/>
        <v>ＨＨ</v>
      </c>
      <c r="BD324" s="19"/>
    </row>
    <row r="325" spans="1:56" ht="28.5" x14ac:dyDescent="0.4">
      <c r="A325" s="76" t="s">
        <v>767</v>
      </c>
      <c r="B325" s="341"/>
      <c r="C325" s="76" t="s">
        <v>788</v>
      </c>
      <c r="D325" s="344"/>
      <c r="E325" s="76" t="s">
        <v>810</v>
      </c>
      <c r="F325" s="344"/>
      <c r="G325" s="178" t="s">
        <v>854</v>
      </c>
      <c r="H325" s="348"/>
      <c r="I325" s="78">
        <v>124</v>
      </c>
      <c r="J325" s="277" t="s">
        <v>605</v>
      </c>
      <c r="K325" s="102"/>
      <c r="L325" s="123"/>
      <c r="M325" s="99" t="s">
        <v>143</v>
      </c>
      <c r="N325" s="106" t="s">
        <v>680</v>
      </c>
      <c r="O325" s="106" t="s">
        <v>687</v>
      </c>
      <c r="P325" s="106" t="s">
        <v>688</v>
      </c>
      <c r="Q325" s="106"/>
      <c r="R325" s="307" t="s">
        <v>1363</v>
      </c>
      <c r="S325" s="308" t="s">
        <v>1367</v>
      </c>
      <c r="T325" s="291" t="s">
        <v>680</v>
      </c>
      <c r="U325" s="296" t="s">
        <v>382</v>
      </c>
      <c r="V325" s="16"/>
      <c r="W325" s="15"/>
      <c r="X325" s="6"/>
      <c r="Y325" s="108" t="s">
        <v>680</v>
      </c>
      <c r="Z325" s="108" t="s">
        <v>681</v>
      </c>
      <c r="AA325" s="71" t="s">
        <v>690</v>
      </c>
      <c r="AB325" s="71" t="s">
        <v>691</v>
      </c>
      <c r="AC325" s="108" t="s">
        <v>682</v>
      </c>
      <c r="AD325" s="108"/>
      <c r="AE325" s="248" t="s">
        <v>680</v>
      </c>
      <c r="AF325" s="74"/>
      <c r="AG325" s="90"/>
      <c r="AH325" s="74"/>
      <c r="AI325" s="74"/>
      <c r="AJ325" s="74"/>
      <c r="AK325" s="315"/>
      <c r="AL325" s="316"/>
      <c r="AM325" s="74"/>
      <c r="AO325" s="264" t="s">
        <v>1825</v>
      </c>
      <c r="BA325" s="75">
        <f t="shared" si="30"/>
        <v>3</v>
      </c>
      <c r="BB325" s="75">
        <f t="shared" si="31"/>
        <v>2</v>
      </c>
      <c r="BC325" s="245" t="str">
        <f t="shared" si="32"/>
        <v>ＨＨ</v>
      </c>
      <c r="BD325" s="19"/>
    </row>
    <row r="326" spans="1:56" ht="28.5" x14ac:dyDescent="0.4">
      <c r="A326" s="76" t="s">
        <v>767</v>
      </c>
      <c r="B326" s="341"/>
      <c r="C326" s="76" t="s">
        <v>788</v>
      </c>
      <c r="D326" s="344"/>
      <c r="E326" s="76" t="s">
        <v>810</v>
      </c>
      <c r="F326" s="344"/>
      <c r="G326" s="178" t="s">
        <v>854</v>
      </c>
      <c r="H326" s="348"/>
      <c r="I326" s="78">
        <v>124</v>
      </c>
      <c r="J326" s="277" t="s">
        <v>606</v>
      </c>
      <c r="K326" s="102"/>
      <c r="L326" s="86"/>
      <c r="M326" s="99" t="s">
        <v>145</v>
      </c>
      <c r="N326" s="106" t="s">
        <v>680</v>
      </c>
      <c r="O326" s="106" t="s">
        <v>687</v>
      </c>
      <c r="P326" s="106" t="s">
        <v>688</v>
      </c>
      <c r="Q326" s="106"/>
      <c r="R326" s="307" t="s">
        <v>1363</v>
      </c>
      <c r="S326" s="308" t="s">
        <v>1368</v>
      </c>
      <c r="T326" s="291" t="s">
        <v>680</v>
      </c>
      <c r="U326" s="296" t="s">
        <v>382</v>
      </c>
      <c r="V326" s="16"/>
      <c r="W326" s="15"/>
      <c r="X326" s="6"/>
      <c r="Y326" s="108" t="s">
        <v>680</v>
      </c>
      <c r="Z326" s="108" t="s">
        <v>681</v>
      </c>
      <c r="AA326" s="71" t="s">
        <v>690</v>
      </c>
      <c r="AB326" s="71" t="s">
        <v>691</v>
      </c>
      <c r="AC326" s="108" t="s">
        <v>682</v>
      </c>
      <c r="AD326" s="108"/>
      <c r="AE326" s="248" t="s">
        <v>680</v>
      </c>
      <c r="AF326" s="74"/>
      <c r="AG326" s="90"/>
      <c r="AH326" s="74"/>
      <c r="AI326" s="74"/>
      <c r="AJ326" s="74"/>
      <c r="AK326" s="315"/>
      <c r="AL326" s="316"/>
      <c r="AM326" s="74"/>
      <c r="AO326" s="264" t="s">
        <v>1827</v>
      </c>
      <c r="BA326" s="75">
        <f t="shared" si="30"/>
        <v>3</v>
      </c>
      <c r="BB326" s="75">
        <f t="shared" si="31"/>
        <v>2</v>
      </c>
      <c r="BC326" s="245" t="str">
        <f t="shared" si="32"/>
        <v>ＨＨ</v>
      </c>
      <c r="BD326" s="19"/>
    </row>
    <row r="327" spans="1:56" ht="28.5" x14ac:dyDescent="0.4">
      <c r="A327" s="76" t="s">
        <v>767</v>
      </c>
      <c r="B327" s="341"/>
      <c r="C327" s="76" t="s">
        <v>788</v>
      </c>
      <c r="D327" s="344"/>
      <c r="E327" s="76" t="s">
        <v>810</v>
      </c>
      <c r="F327" s="344"/>
      <c r="G327" s="178" t="s">
        <v>854</v>
      </c>
      <c r="H327" s="348"/>
      <c r="I327" s="104">
        <v>124</v>
      </c>
      <c r="J327" s="277" t="s">
        <v>607</v>
      </c>
      <c r="K327" s="102"/>
      <c r="L327" s="86"/>
      <c r="M327" s="99" t="s">
        <v>146</v>
      </c>
      <c r="N327" s="106" t="s">
        <v>680</v>
      </c>
      <c r="O327" s="106" t="s">
        <v>687</v>
      </c>
      <c r="P327" s="106" t="s">
        <v>688</v>
      </c>
      <c r="Q327" s="106"/>
      <c r="R327" s="307" t="s">
        <v>1363</v>
      </c>
      <c r="S327" s="308" t="s">
        <v>1369</v>
      </c>
      <c r="T327" s="291" t="s">
        <v>680</v>
      </c>
      <c r="U327" s="296" t="s">
        <v>381</v>
      </c>
      <c r="V327" s="16"/>
      <c r="W327" s="15"/>
      <c r="X327" s="6"/>
      <c r="Y327" s="108" t="s">
        <v>680</v>
      </c>
      <c r="Z327" s="108" t="s">
        <v>681</v>
      </c>
      <c r="AA327" s="71" t="s">
        <v>690</v>
      </c>
      <c r="AB327" s="71" t="s">
        <v>691</v>
      </c>
      <c r="AC327" s="108" t="s">
        <v>682</v>
      </c>
      <c r="AD327" s="108"/>
      <c r="AE327" s="248" t="s">
        <v>680</v>
      </c>
      <c r="AF327" s="74"/>
      <c r="AG327" s="90"/>
      <c r="AH327" s="74"/>
      <c r="AI327" s="74"/>
      <c r="AJ327" s="74"/>
      <c r="AK327" s="315"/>
      <c r="AL327" s="316"/>
      <c r="AM327" s="74"/>
      <c r="AO327" s="264" t="s">
        <v>1835</v>
      </c>
      <c r="BA327" s="75">
        <f t="shared" si="30"/>
        <v>6</v>
      </c>
      <c r="BB327" s="75">
        <f t="shared" si="31"/>
        <v>2</v>
      </c>
      <c r="BC327" s="245" t="str">
        <f t="shared" si="32"/>
        <v>ＨＨ</v>
      </c>
      <c r="BD327" s="19"/>
    </row>
    <row r="328" spans="1:56" ht="78.75" x14ac:dyDescent="0.4">
      <c r="A328" s="76" t="s">
        <v>767</v>
      </c>
      <c r="B328" s="341"/>
      <c r="C328" s="76" t="s">
        <v>788</v>
      </c>
      <c r="D328" s="344"/>
      <c r="E328" s="76" t="s">
        <v>810</v>
      </c>
      <c r="F328" s="344"/>
      <c r="G328" s="178" t="s">
        <v>854</v>
      </c>
      <c r="H328" s="348"/>
      <c r="I328" s="114">
        <v>125</v>
      </c>
      <c r="J328" s="276" t="s">
        <v>446</v>
      </c>
      <c r="K328" s="146"/>
      <c r="L328" s="362" t="s">
        <v>161</v>
      </c>
      <c r="M328" s="363"/>
      <c r="N328" s="106" t="s">
        <v>680</v>
      </c>
      <c r="O328" s="106" t="s">
        <v>687</v>
      </c>
      <c r="P328" s="106" t="s">
        <v>688</v>
      </c>
      <c r="Q328" s="106"/>
      <c r="R328" s="307" t="s">
        <v>1370</v>
      </c>
      <c r="S328" s="308" t="s">
        <v>1371</v>
      </c>
      <c r="T328" s="291" t="s">
        <v>680</v>
      </c>
      <c r="U328" s="296" t="s">
        <v>381</v>
      </c>
      <c r="V328" s="16"/>
      <c r="W328" s="15"/>
      <c r="X328" s="115" t="str">
        <f>AE328</f>
        <v>▼選択</v>
      </c>
      <c r="Y328" s="108" t="s">
        <v>680</v>
      </c>
      <c r="Z328" s="108" t="s">
        <v>681</v>
      </c>
      <c r="AA328" s="71" t="s">
        <v>690</v>
      </c>
      <c r="AB328" s="71" t="s">
        <v>691</v>
      </c>
      <c r="AC328" s="108" t="s">
        <v>682</v>
      </c>
      <c r="AD328" s="198" t="s">
        <v>909</v>
      </c>
      <c r="AE328" s="248" t="s">
        <v>680</v>
      </c>
      <c r="AF328" s="74"/>
      <c r="AG328" s="90"/>
      <c r="AH328" s="74"/>
      <c r="AI328" s="74"/>
      <c r="AJ328" s="74"/>
      <c r="AK328" s="315"/>
      <c r="AL328" s="316"/>
      <c r="AM328" s="74"/>
      <c r="AO328" s="264" t="s">
        <v>1854</v>
      </c>
      <c r="BA328" s="75">
        <f t="shared" si="30"/>
        <v>84</v>
      </c>
      <c r="BB328" s="75">
        <f t="shared" si="31"/>
        <v>3</v>
      </c>
      <c r="BC328" s="245" t="str">
        <f t="shared" si="32"/>
        <v>ＨＨＨ</v>
      </c>
      <c r="BD328" s="19"/>
    </row>
    <row r="329" spans="1:56" ht="55.5" x14ac:dyDescent="0.4">
      <c r="A329" s="110" t="s">
        <v>767</v>
      </c>
      <c r="B329" s="342"/>
      <c r="C329" s="110" t="s">
        <v>788</v>
      </c>
      <c r="D329" s="345"/>
      <c r="E329" s="110" t="s">
        <v>810</v>
      </c>
      <c r="F329" s="345"/>
      <c r="G329" s="179" t="s">
        <v>854</v>
      </c>
      <c r="H329" s="349"/>
      <c r="I329" s="118" t="s">
        <v>729</v>
      </c>
      <c r="J329" s="279"/>
      <c r="K329" s="355" t="s">
        <v>702</v>
      </c>
      <c r="L329" s="356"/>
      <c r="M329" s="357"/>
      <c r="N329" s="106" t="s">
        <v>680</v>
      </c>
      <c r="O329" s="106" t="s">
        <v>687</v>
      </c>
      <c r="P329" s="106" t="s">
        <v>688</v>
      </c>
      <c r="Q329" s="106"/>
      <c r="R329" s="307" t="s">
        <v>1372</v>
      </c>
      <c r="S329" s="308" t="s">
        <v>1373</v>
      </c>
      <c r="T329" s="291" t="s">
        <v>680</v>
      </c>
      <c r="U329" s="294" t="s">
        <v>689</v>
      </c>
      <c r="V329" s="16"/>
      <c r="W329" s="15"/>
      <c r="X329" s="6"/>
      <c r="Y329" s="6" t="s">
        <v>680</v>
      </c>
      <c r="Z329" s="6" t="s">
        <v>681</v>
      </c>
      <c r="AA329" s="71" t="s">
        <v>690</v>
      </c>
      <c r="AB329" s="71" t="s">
        <v>691</v>
      </c>
      <c r="AC329" s="6" t="s">
        <v>682</v>
      </c>
      <c r="AD329" s="6"/>
      <c r="AE329" s="248" t="s">
        <v>680</v>
      </c>
      <c r="AF329" s="74"/>
      <c r="AG329" s="90"/>
      <c r="AH329" s="74"/>
      <c r="AI329" s="74"/>
      <c r="AJ329" s="74"/>
      <c r="AK329" s="315"/>
      <c r="AL329" s="316"/>
      <c r="AM329" s="74"/>
      <c r="AO329" s="265"/>
      <c r="BA329" s="75">
        <f t="shared" si="30"/>
        <v>194</v>
      </c>
      <c r="BB329" s="75">
        <f t="shared" si="31"/>
        <v>4</v>
      </c>
      <c r="BC329" s="245" t="str">
        <f t="shared" si="32"/>
        <v>ＨＨＨＨ</v>
      </c>
      <c r="BD329" s="19"/>
    </row>
    <row r="330" spans="1:56" ht="47.25" x14ac:dyDescent="0.4">
      <c r="A330" s="119" t="s">
        <v>768</v>
      </c>
      <c r="B330" s="340" t="s">
        <v>338</v>
      </c>
      <c r="C330" s="131" t="s">
        <v>779</v>
      </c>
      <c r="D330" s="346" t="s">
        <v>345</v>
      </c>
      <c r="E330" s="119" t="s">
        <v>824</v>
      </c>
      <c r="F330" s="343" t="s">
        <v>362</v>
      </c>
      <c r="G330" s="63" t="s">
        <v>852</v>
      </c>
      <c r="H330" s="352" t="s">
        <v>2</v>
      </c>
      <c r="I330" s="114">
        <v>126</v>
      </c>
      <c r="J330" s="276" t="s">
        <v>446</v>
      </c>
      <c r="K330" s="350" t="s">
        <v>162</v>
      </c>
      <c r="L330" s="338"/>
      <c r="M330" s="338"/>
      <c r="N330" s="106" t="s">
        <v>680</v>
      </c>
      <c r="O330" s="106" t="s">
        <v>687</v>
      </c>
      <c r="P330" s="106" t="s">
        <v>688</v>
      </c>
      <c r="Q330" s="106"/>
      <c r="R330" s="307" t="s">
        <v>1374</v>
      </c>
      <c r="S330" s="308" t="s">
        <v>1548</v>
      </c>
      <c r="T330" s="291" t="s">
        <v>680</v>
      </c>
      <c r="U330" s="296" t="s">
        <v>405</v>
      </c>
      <c r="V330" s="16"/>
      <c r="W330" s="15"/>
      <c r="X330" s="107" t="str">
        <f t="shared" ref="X330:X331" si="37">AE330</f>
        <v>▼選択</v>
      </c>
      <c r="Y330" s="108" t="s">
        <v>680</v>
      </c>
      <c r="Z330" s="108" t="s">
        <v>681</v>
      </c>
      <c r="AA330" s="71" t="s">
        <v>690</v>
      </c>
      <c r="AB330" s="71" t="s">
        <v>691</v>
      </c>
      <c r="AC330" s="108" t="s">
        <v>682</v>
      </c>
      <c r="AD330" s="108"/>
      <c r="AE330" s="248" t="s">
        <v>680</v>
      </c>
      <c r="AF330" s="74"/>
      <c r="AG330" s="90"/>
      <c r="AH330" s="74"/>
      <c r="AI330" s="74"/>
      <c r="AJ330" s="74"/>
      <c r="AK330" s="315"/>
      <c r="AL330" s="316"/>
      <c r="AM330" s="74"/>
      <c r="AO330" s="264" t="s">
        <v>1855</v>
      </c>
      <c r="BA330" s="75">
        <f t="shared" si="30"/>
        <v>95</v>
      </c>
      <c r="BB330" s="75">
        <f t="shared" si="31"/>
        <v>3</v>
      </c>
      <c r="BC330" s="245" t="str">
        <f t="shared" si="32"/>
        <v>ＨＨＨ</v>
      </c>
      <c r="BD330" s="19"/>
    </row>
    <row r="331" spans="1:56" ht="47.25" x14ac:dyDescent="0.4">
      <c r="A331" s="137" t="s">
        <v>769</v>
      </c>
      <c r="B331" s="342"/>
      <c r="C331" s="137" t="s">
        <v>789</v>
      </c>
      <c r="D331" s="345"/>
      <c r="E331" s="137" t="s">
        <v>811</v>
      </c>
      <c r="F331" s="345"/>
      <c r="G331" s="111" t="s">
        <v>852</v>
      </c>
      <c r="H331" s="354"/>
      <c r="I331" s="114">
        <v>127</v>
      </c>
      <c r="J331" s="279" t="s">
        <v>446</v>
      </c>
      <c r="K331" s="337" t="s">
        <v>163</v>
      </c>
      <c r="L331" s="338"/>
      <c r="M331" s="338"/>
      <c r="N331" s="106" t="s">
        <v>680</v>
      </c>
      <c r="O331" s="106" t="s">
        <v>687</v>
      </c>
      <c r="P331" s="106" t="s">
        <v>688</v>
      </c>
      <c r="Q331" s="106"/>
      <c r="R331" s="307" t="s">
        <v>1375</v>
      </c>
      <c r="S331" s="308" t="s">
        <v>1549</v>
      </c>
      <c r="T331" s="291" t="s">
        <v>680</v>
      </c>
      <c r="U331" s="296" t="s">
        <v>394</v>
      </c>
      <c r="V331" s="16"/>
      <c r="W331" s="15"/>
      <c r="X331" s="199" t="str">
        <f t="shared" si="37"/>
        <v>▼選択</v>
      </c>
      <c r="Y331" s="200" t="s">
        <v>680</v>
      </c>
      <c r="Z331" s="200" t="s">
        <v>681</v>
      </c>
      <c r="AA331" s="71" t="s">
        <v>690</v>
      </c>
      <c r="AB331" s="71" t="s">
        <v>691</v>
      </c>
      <c r="AC331" s="200" t="s">
        <v>682</v>
      </c>
      <c r="AD331" s="200"/>
      <c r="AE331" s="248" t="s">
        <v>680</v>
      </c>
      <c r="AF331" s="74"/>
      <c r="AG331" s="90"/>
      <c r="AH331" s="74"/>
      <c r="AI331" s="74"/>
      <c r="AJ331" s="74"/>
      <c r="AK331" s="315"/>
      <c r="AL331" s="316"/>
      <c r="AM331" s="74"/>
      <c r="AO331" s="264" t="s">
        <v>1856</v>
      </c>
      <c r="BA331" s="75">
        <f t="shared" ref="BA331:BA394" si="38">LENB(K331)+LENB(L331)+LENB(M331)</f>
        <v>67</v>
      </c>
      <c r="BB331" s="75">
        <f t="shared" ref="BB331:BB394" si="39">IF(ROUNDUP(BA331/$BB$7,0)&gt;2,ROUNDUP(BA331/$BB$7,0),ROUNDUP(BA331/$BB$7,0)+1)</f>
        <v>3</v>
      </c>
      <c r="BC331" s="245" t="str">
        <f t="shared" ref="BC331:BC394" si="40">REPT("Ｈ",BB331)</f>
        <v>ＨＨＨ</v>
      </c>
      <c r="BD331" s="19"/>
    </row>
    <row r="332" spans="1:56" ht="80.25" x14ac:dyDescent="0.4">
      <c r="A332" s="128" t="s">
        <v>768</v>
      </c>
      <c r="B332" s="125" t="s">
        <v>338</v>
      </c>
      <c r="C332" s="181" t="s">
        <v>779</v>
      </c>
      <c r="D332" s="201" t="s">
        <v>345</v>
      </c>
      <c r="E332" s="128" t="s">
        <v>824</v>
      </c>
      <c r="F332" s="127" t="s">
        <v>362</v>
      </c>
      <c r="G332" s="129" t="s">
        <v>854</v>
      </c>
      <c r="H332" s="267" t="s">
        <v>704</v>
      </c>
      <c r="I332" s="118" t="s">
        <v>730</v>
      </c>
      <c r="J332" s="279"/>
      <c r="K332" s="355" t="s">
        <v>702</v>
      </c>
      <c r="L332" s="356"/>
      <c r="M332" s="357"/>
      <c r="N332" s="106" t="s">
        <v>680</v>
      </c>
      <c r="O332" s="106" t="s">
        <v>687</v>
      </c>
      <c r="P332" s="106" t="s">
        <v>688</v>
      </c>
      <c r="Q332" s="106"/>
      <c r="R332" s="307" t="s">
        <v>1558</v>
      </c>
      <c r="S332" s="309" t="s">
        <v>989</v>
      </c>
      <c r="T332" s="291" t="s">
        <v>680</v>
      </c>
      <c r="U332" s="294" t="s">
        <v>689</v>
      </c>
      <c r="V332" s="16"/>
      <c r="W332" s="15"/>
      <c r="X332" s="6"/>
      <c r="Y332" s="6" t="s">
        <v>680</v>
      </c>
      <c r="Z332" s="6" t="s">
        <v>681</v>
      </c>
      <c r="AA332" s="71" t="s">
        <v>690</v>
      </c>
      <c r="AB332" s="71" t="s">
        <v>691</v>
      </c>
      <c r="AC332" s="6" t="s">
        <v>682</v>
      </c>
      <c r="AD332" s="6"/>
      <c r="AE332" s="248" t="s">
        <v>680</v>
      </c>
      <c r="AF332" s="74"/>
      <c r="AG332" s="90"/>
      <c r="AH332" s="74"/>
      <c r="AI332" s="74"/>
      <c r="AJ332" s="74"/>
      <c r="AK332" s="315"/>
      <c r="AL332" s="316"/>
      <c r="AM332" s="74"/>
      <c r="AO332" s="265"/>
      <c r="BA332" s="75">
        <f t="shared" si="38"/>
        <v>194</v>
      </c>
      <c r="BB332" s="75">
        <f t="shared" si="39"/>
        <v>4</v>
      </c>
      <c r="BC332" s="245" t="str">
        <f t="shared" si="40"/>
        <v>ＨＨＨＨ</v>
      </c>
      <c r="BD332" s="19"/>
    </row>
    <row r="333" spans="1:56" ht="80.25" x14ac:dyDescent="0.4">
      <c r="A333" s="128" t="s">
        <v>768</v>
      </c>
      <c r="B333" s="125" t="s">
        <v>338</v>
      </c>
      <c r="C333" s="181" t="s">
        <v>779</v>
      </c>
      <c r="D333" s="201" t="s">
        <v>345</v>
      </c>
      <c r="E333" s="124" t="s">
        <v>823</v>
      </c>
      <c r="F333" s="201" t="s">
        <v>363</v>
      </c>
      <c r="G333" s="202" t="s">
        <v>852</v>
      </c>
      <c r="H333" s="268" t="s">
        <v>2</v>
      </c>
      <c r="I333" s="114">
        <v>128</v>
      </c>
      <c r="J333" s="279" t="s">
        <v>446</v>
      </c>
      <c r="K333" s="337" t="s">
        <v>249</v>
      </c>
      <c r="L333" s="338"/>
      <c r="M333" s="338"/>
      <c r="N333" s="106" t="s">
        <v>680</v>
      </c>
      <c r="O333" s="106" t="s">
        <v>687</v>
      </c>
      <c r="P333" s="106" t="s">
        <v>688</v>
      </c>
      <c r="Q333" s="106"/>
      <c r="R333" s="307" t="s">
        <v>1376</v>
      </c>
      <c r="S333" s="308" t="s">
        <v>1550</v>
      </c>
      <c r="T333" s="291" t="s">
        <v>680</v>
      </c>
      <c r="U333" s="296" t="s">
        <v>381</v>
      </c>
      <c r="V333" s="16"/>
      <c r="W333" s="15"/>
      <c r="X333" s="107" t="str">
        <f>AE333</f>
        <v>▼選択</v>
      </c>
      <c r="Y333" s="108" t="s">
        <v>680</v>
      </c>
      <c r="Z333" s="108" t="s">
        <v>681</v>
      </c>
      <c r="AA333" s="71" t="s">
        <v>690</v>
      </c>
      <c r="AB333" s="71" t="s">
        <v>691</v>
      </c>
      <c r="AC333" s="108" t="s">
        <v>682</v>
      </c>
      <c r="AD333" s="108"/>
      <c r="AE333" s="248" t="s">
        <v>680</v>
      </c>
      <c r="AF333" s="74"/>
      <c r="AG333" s="90"/>
      <c r="AH333" s="74"/>
      <c r="AI333" s="74"/>
      <c r="AJ333" s="74"/>
      <c r="AK333" s="315"/>
      <c r="AL333" s="316"/>
      <c r="AM333" s="74"/>
      <c r="AO333" s="264" t="s">
        <v>1857</v>
      </c>
      <c r="BA333" s="75">
        <f t="shared" si="38"/>
        <v>126</v>
      </c>
      <c r="BB333" s="75">
        <f t="shared" si="39"/>
        <v>3</v>
      </c>
      <c r="BC333" s="245" t="str">
        <f t="shared" si="40"/>
        <v>ＨＨＨ</v>
      </c>
      <c r="BD333" s="19"/>
    </row>
    <row r="334" spans="1:56" ht="80.25" x14ac:dyDescent="0.4">
      <c r="A334" s="128" t="s">
        <v>768</v>
      </c>
      <c r="B334" s="125" t="s">
        <v>338</v>
      </c>
      <c r="C334" s="181" t="s">
        <v>779</v>
      </c>
      <c r="D334" s="201" t="s">
        <v>345</v>
      </c>
      <c r="E334" s="124" t="s">
        <v>823</v>
      </c>
      <c r="F334" s="201" t="s">
        <v>363</v>
      </c>
      <c r="G334" s="203" t="s">
        <v>854</v>
      </c>
      <c r="H334" s="267" t="s">
        <v>704</v>
      </c>
      <c r="I334" s="118" t="s">
        <v>731</v>
      </c>
      <c r="J334" s="279"/>
      <c r="K334" s="355" t="s">
        <v>702</v>
      </c>
      <c r="L334" s="356"/>
      <c r="M334" s="357"/>
      <c r="N334" s="106" t="s">
        <v>680</v>
      </c>
      <c r="O334" s="106" t="s">
        <v>687</v>
      </c>
      <c r="P334" s="106" t="s">
        <v>688</v>
      </c>
      <c r="Q334" s="106"/>
      <c r="R334" s="307" t="s">
        <v>1558</v>
      </c>
      <c r="S334" s="309" t="s">
        <v>989</v>
      </c>
      <c r="T334" s="291" t="s">
        <v>680</v>
      </c>
      <c r="U334" s="294" t="s">
        <v>689</v>
      </c>
      <c r="V334" s="16"/>
      <c r="W334" s="15"/>
      <c r="X334" s="6"/>
      <c r="Y334" s="6" t="s">
        <v>680</v>
      </c>
      <c r="Z334" s="6" t="s">
        <v>681</v>
      </c>
      <c r="AA334" s="71" t="s">
        <v>690</v>
      </c>
      <c r="AB334" s="71" t="s">
        <v>691</v>
      </c>
      <c r="AC334" s="6" t="s">
        <v>682</v>
      </c>
      <c r="AD334" s="6"/>
      <c r="AE334" s="248" t="s">
        <v>680</v>
      </c>
      <c r="AF334" s="74"/>
      <c r="AG334" s="90"/>
      <c r="AH334" s="74"/>
      <c r="AI334" s="74"/>
      <c r="AJ334" s="74"/>
      <c r="AK334" s="315"/>
      <c r="AL334" s="316"/>
      <c r="AM334" s="74"/>
      <c r="AO334" s="265"/>
      <c r="BA334" s="75">
        <f t="shared" si="38"/>
        <v>194</v>
      </c>
      <c r="BB334" s="75">
        <f t="shared" si="39"/>
        <v>4</v>
      </c>
      <c r="BC334" s="245" t="str">
        <f t="shared" si="40"/>
        <v>ＨＨＨＨ</v>
      </c>
      <c r="BD334" s="19"/>
    </row>
    <row r="335" spans="1:56" ht="28.5" x14ac:dyDescent="0.4">
      <c r="A335" s="119" t="s">
        <v>768</v>
      </c>
      <c r="B335" s="340" t="s">
        <v>338</v>
      </c>
      <c r="C335" s="131" t="s">
        <v>779</v>
      </c>
      <c r="D335" s="346" t="s">
        <v>345</v>
      </c>
      <c r="E335" s="119" t="s">
        <v>822</v>
      </c>
      <c r="F335" s="343" t="s">
        <v>364</v>
      </c>
      <c r="G335" s="63" t="s">
        <v>852</v>
      </c>
      <c r="H335" s="352" t="s">
        <v>2</v>
      </c>
      <c r="I335" s="142">
        <v>129</v>
      </c>
      <c r="J335" s="276" t="s">
        <v>446</v>
      </c>
      <c r="K335" s="379" t="s">
        <v>164</v>
      </c>
      <c r="L335" s="380"/>
      <c r="M335" s="380"/>
      <c r="N335" s="204"/>
      <c r="O335" s="204"/>
      <c r="P335" s="204"/>
      <c r="Q335" s="204"/>
      <c r="R335" s="305"/>
      <c r="S335" s="306"/>
      <c r="T335" s="290" t="s">
        <v>689</v>
      </c>
      <c r="U335" s="299"/>
      <c r="V335" s="206"/>
      <c r="W335" s="206"/>
      <c r="X335" s="205"/>
      <c r="Y335" s="207"/>
      <c r="Z335" s="207"/>
      <c r="AA335" s="208"/>
      <c r="AB335" s="208"/>
      <c r="AC335" s="207"/>
      <c r="AD335" s="207"/>
      <c r="AE335" s="249"/>
      <c r="AF335" s="206"/>
      <c r="AG335" s="206"/>
      <c r="AH335" s="206"/>
      <c r="AI335" s="206"/>
      <c r="AJ335" s="206"/>
      <c r="AK335" s="286"/>
      <c r="AL335" s="286"/>
      <c r="AM335" s="209"/>
      <c r="AO335" s="266"/>
      <c r="BA335" s="75">
        <f t="shared" si="38"/>
        <v>24</v>
      </c>
      <c r="BB335" s="75">
        <f t="shared" si="39"/>
        <v>2</v>
      </c>
      <c r="BC335" s="245" t="str">
        <f t="shared" si="40"/>
        <v>ＨＨ</v>
      </c>
      <c r="BD335" s="19"/>
    </row>
    <row r="336" spans="1:56" ht="94.5" x14ac:dyDescent="0.4">
      <c r="A336" s="121" t="s">
        <v>769</v>
      </c>
      <c r="B336" s="341"/>
      <c r="C336" s="121" t="s">
        <v>789</v>
      </c>
      <c r="D336" s="344"/>
      <c r="E336" s="121" t="s">
        <v>812</v>
      </c>
      <c r="F336" s="344"/>
      <c r="G336" s="77" t="s">
        <v>852</v>
      </c>
      <c r="H336" s="353"/>
      <c r="I336" s="144">
        <v>129</v>
      </c>
      <c r="J336" s="281" t="s">
        <v>446</v>
      </c>
      <c r="K336" s="102"/>
      <c r="L336" s="362" t="s">
        <v>165</v>
      </c>
      <c r="M336" s="363"/>
      <c r="N336" s="106" t="s">
        <v>680</v>
      </c>
      <c r="O336" s="106" t="s">
        <v>687</v>
      </c>
      <c r="P336" s="106" t="s">
        <v>688</v>
      </c>
      <c r="Q336" s="106"/>
      <c r="R336" s="307" t="s">
        <v>1377</v>
      </c>
      <c r="S336" s="308" t="s">
        <v>1378</v>
      </c>
      <c r="T336" s="291" t="s">
        <v>680</v>
      </c>
      <c r="U336" s="296" t="s">
        <v>396</v>
      </c>
      <c r="V336" s="16"/>
      <c r="W336" s="15"/>
      <c r="X336" s="107" t="str">
        <f t="shared" ref="X336:X338" si="41">AE336</f>
        <v>▼選択</v>
      </c>
      <c r="Y336" s="108" t="s">
        <v>680</v>
      </c>
      <c r="Z336" s="108" t="s">
        <v>681</v>
      </c>
      <c r="AA336" s="71" t="s">
        <v>690</v>
      </c>
      <c r="AB336" s="71" t="s">
        <v>691</v>
      </c>
      <c r="AC336" s="108" t="s">
        <v>682</v>
      </c>
      <c r="AD336" s="108"/>
      <c r="AE336" s="248" t="s">
        <v>680</v>
      </c>
      <c r="AF336" s="74"/>
      <c r="AG336" s="90"/>
      <c r="AH336" s="74"/>
      <c r="AI336" s="74"/>
      <c r="AJ336" s="74"/>
      <c r="AK336" s="315"/>
      <c r="AL336" s="316"/>
      <c r="AM336" s="74"/>
      <c r="AO336" s="264" t="s">
        <v>1858</v>
      </c>
      <c r="BA336" s="75">
        <f t="shared" si="38"/>
        <v>104</v>
      </c>
      <c r="BB336" s="75">
        <f t="shared" si="39"/>
        <v>3</v>
      </c>
      <c r="BC336" s="245" t="str">
        <f t="shared" si="40"/>
        <v>ＨＨＨ</v>
      </c>
      <c r="BD336" s="19"/>
    </row>
    <row r="337" spans="1:56" ht="42" x14ac:dyDescent="0.4">
      <c r="A337" s="76" t="s">
        <v>769</v>
      </c>
      <c r="B337" s="341"/>
      <c r="C337" s="121" t="s">
        <v>789</v>
      </c>
      <c r="D337" s="344"/>
      <c r="E337" s="121" t="s">
        <v>812</v>
      </c>
      <c r="F337" s="344"/>
      <c r="G337" s="77" t="s">
        <v>852</v>
      </c>
      <c r="H337" s="353"/>
      <c r="I337" s="114">
        <v>130</v>
      </c>
      <c r="J337" s="276" t="s">
        <v>446</v>
      </c>
      <c r="K337" s="102"/>
      <c r="L337" s="362" t="s">
        <v>166</v>
      </c>
      <c r="M337" s="363"/>
      <c r="N337" s="106" t="s">
        <v>680</v>
      </c>
      <c r="O337" s="106" t="s">
        <v>687</v>
      </c>
      <c r="P337" s="106" t="s">
        <v>688</v>
      </c>
      <c r="Q337" s="106"/>
      <c r="R337" s="307" t="s">
        <v>1379</v>
      </c>
      <c r="S337" s="308" t="s">
        <v>1380</v>
      </c>
      <c r="T337" s="291" t="s">
        <v>680</v>
      </c>
      <c r="U337" s="296" t="s">
        <v>397</v>
      </c>
      <c r="V337" s="16"/>
      <c r="W337" s="15"/>
      <c r="X337" s="107" t="str">
        <f t="shared" si="41"/>
        <v>▼選択</v>
      </c>
      <c r="Y337" s="108" t="s">
        <v>680</v>
      </c>
      <c r="Z337" s="108" t="s">
        <v>681</v>
      </c>
      <c r="AA337" s="71" t="s">
        <v>690</v>
      </c>
      <c r="AB337" s="71" t="s">
        <v>691</v>
      </c>
      <c r="AC337" s="108" t="s">
        <v>682</v>
      </c>
      <c r="AD337" s="108"/>
      <c r="AE337" s="248" t="s">
        <v>680</v>
      </c>
      <c r="AF337" s="74"/>
      <c r="AG337" s="90"/>
      <c r="AH337" s="74"/>
      <c r="AI337" s="74"/>
      <c r="AJ337" s="74"/>
      <c r="AK337" s="315"/>
      <c r="AL337" s="316"/>
      <c r="AM337" s="74"/>
      <c r="AO337" s="264" t="s">
        <v>1859</v>
      </c>
      <c r="BA337" s="75">
        <f t="shared" si="38"/>
        <v>114</v>
      </c>
      <c r="BB337" s="75">
        <f t="shared" si="39"/>
        <v>3</v>
      </c>
      <c r="BC337" s="245" t="str">
        <f t="shared" si="40"/>
        <v>ＨＨＨ</v>
      </c>
      <c r="BD337" s="19"/>
    </row>
    <row r="338" spans="1:56" ht="78.75" x14ac:dyDescent="0.4">
      <c r="A338" s="76" t="s">
        <v>769</v>
      </c>
      <c r="B338" s="341"/>
      <c r="C338" s="121" t="s">
        <v>789</v>
      </c>
      <c r="D338" s="344"/>
      <c r="E338" s="121" t="s">
        <v>812</v>
      </c>
      <c r="F338" s="344"/>
      <c r="G338" s="77" t="s">
        <v>852</v>
      </c>
      <c r="H338" s="353"/>
      <c r="I338" s="114">
        <v>131</v>
      </c>
      <c r="J338" s="276" t="s">
        <v>446</v>
      </c>
      <c r="K338" s="146"/>
      <c r="L338" s="362" t="s">
        <v>167</v>
      </c>
      <c r="M338" s="363"/>
      <c r="N338" s="106" t="s">
        <v>680</v>
      </c>
      <c r="O338" s="106" t="s">
        <v>687</v>
      </c>
      <c r="P338" s="106" t="s">
        <v>688</v>
      </c>
      <c r="Q338" s="106"/>
      <c r="R338" s="307" t="s">
        <v>1381</v>
      </c>
      <c r="S338" s="308" t="s">
        <v>1382</v>
      </c>
      <c r="T338" s="291" t="s">
        <v>680</v>
      </c>
      <c r="U338" s="296" t="s">
        <v>398</v>
      </c>
      <c r="V338" s="16"/>
      <c r="W338" s="15"/>
      <c r="X338" s="107" t="str">
        <f t="shared" si="41"/>
        <v>▼選択</v>
      </c>
      <c r="Y338" s="108" t="s">
        <v>680</v>
      </c>
      <c r="Z338" s="108" t="s">
        <v>681</v>
      </c>
      <c r="AA338" s="71" t="s">
        <v>690</v>
      </c>
      <c r="AB338" s="71" t="s">
        <v>691</v>
      </c>
      <c r="AC338" s="108" t="s">
        <v>682</v>
      </c>
      <c r="AD338" s="108"/>
      <c r="AE338" s="248" t="s">
        <v>680</v>
      </c>
      <c r="AF338" s="74"/>
      <c r="AG338" s="90"/>
      <c r="AH338" s="74"/>
      <c r="AI338" s="74"/>
      <c r="AJ338" s="74"/>
      <c r="AK338" s="315"/>
      <c r="AL338" s="316"/>
      <c r="AM338" s="74"/>
      <c r="AO338" s="264" t="s">
        <v>1860</v>
      </c>
      <c r="BA338" s="75">
        <f t="shared" si="38"/>
        <v>38</v>
      </c>
      <c r="BB338" s="75">
        <f t="shared" si="39"/>
        <v>2</v>
      </c>
      <c r="BC338" s="245" t="str">
        <f t="shared" si="40"/>
        <v>ＨＨ</v>
      </c>
      <c r="BD338" s="19"/>
    </row>
    <row r="339" spans="1:56" ht="28.5" x14ac:dyDescent="0.4">
      <c r="A339" s="76" t="s">
        <v>769</v>
      </c>
      <c r="B339" s="341"/>
      <c r="C339" s="121" t="s">
        <v>789</v>
      </c>
      <c r="D339" s="344"/>
      <c r="E339" s="76" t="s">
        <v>812</v>
      </c>
      <c r="F339" s="344"/>
      <c r="G339" s="77" t="s">
        <v>852</v>
      </c>
      <c r="H339" s="353"/>
      <c r="I339" s="142">
        <v>132</v>
      </c>
      <c r="J339" s="276" t="s">
        <v>446</v>
      </c>
      <c r="K339" s="379" t="s">
        <v>686</v>
      </c>
      <c r="L339" s="380"/>
      <c r="M339" s="380"/>
      <c r="N339" s="204"/>
      <c r="O339" s="204"/>
      <c r="P339" s="204"/>
      <c r="Q339" s="204"/>
      <c r="R339" s="305"/>
      <c r="S339" s="306"/>
      <c r="T339" s="290" t="s">
        <v>689</v>
      </c>
      <c r="U339" s="299"/>
      <c r="V339" s="206"/>
      <c r="W339" s="206"/>
      <c r="X339" s="205"/>
      <c r="Y339" s="207"/>
      <c r="Z339" s="207"/>
      <c r="AA339" s="208"/>
      <c r="AB339" s="208"/>
      <c r="AC339" s="207"/>
      <c r="AD339" s="207"/>
      <c r="AE339" s="249"/>
      <c r="AF339" s="206"/>
      <c r="AG339" s="206"/>
      <c r="AH339" s="206"/>
      <c r="AI339" s="206"/>
      <c r="AJ339" s="206"/>
      <c r="AK339" s="286"/>
      <c r="AL339" s="286"/>
      <c r="AM339" s="209"/>
      <c r="AO339" s="266"/>
      <c r="BA339" s="75">
        <f t="shared" si="38"/>
        <v>24</v>
      </c>
      <c r="BB339" s="75">
        <f t="shared" si="39"/>
        <v>2</v>
      </c>
      <c r="BC339" s="245" t="str">
        <f t="shared" si="40"/>
        <v>ＨＨ</v>
      </c>
      <c r="BD339" s="19"/>
    </row>
    <row r="340" spans="1:56" ht="141.75" x14ac:dyDescent="0.4">
      <c r="A340" s="76" t="s">
        <v>769</v>
      </c>
      <c r="B340" s="341"/>
      <c r="C340" s="76" t="s">
        <v>789</v>
      </c>
      <c r="D340" s="344"/>
      <c r="E340" s="76" t="s">
        <v>812</v>
      </c>
      <c r="F340" s="344"/>
      <c r="G340" s="77" t="s">
        <v>852</v>
      </c>
      <c r="H340" s="353"/>
      <c r="I340" s="144">
        <v>132</v>
      </c>
      <c r="J340" s="281" t="s">
        <v>446</v>
      </c>
      <c r="K340" s="102"/>
      <c r="L340" s="362" t="s">
        <v>168</v>
      </c>
      <c r="M340" s="363"/>
      <c r="N340" s="106" t="s">
        <v>680</v>
      </c>
      <c r="O340" s="106" t="s">
        <v>687</v>
      </c>
      <c r="P340" s="106" t="s">
        <v>688</v>
      </c>
      <c r="Q340" s="106"/>
      <c r="R340" s="307" t="s">
        <v>1383</v>
      </c>
      <c r="S340" s="308" t="s">
        <v>1384</v>
      </c>
      <c r="T340" s="291" t="s">
        <v>680</v>
      </c>
      <c r="U340" s="296" t="s">
        <v>396</v>
      </c>
      <c r="V340" s="16"/>
      <c r="W340" s="15"/>
      <c r="X340" s="107" t="str">
        <f t="shared" ref="X340:X345" si="42">AE340</f>
        <v>▼選択</v>
      </c>
      <c r="Y340" s="108" t="s">
        <v>680</v>
      </c>
      <c r="Z340" s="108" t="s">
        <v>681</v>
      </c>
      <c r="AA340" s="71" t="s">
        <v>690</v>
      </c>
      <c r="AB340" s="71" t="s">
        <v>691</v>
      </c>
      <c r="AC340" s="108" t="s">
        <v>682</v>
      </c>
      <c r="AD340" s="108"/>
      <c r="AE340" s="248" t="s">
        <v>680</v>
      </c>
      <c r="AF340" s="74"/>
      <c r="AG340" s="90"/>
      <c r="AH340" s="74"/>
      <c r="AI340" s="74"/>
      <c r="AJ340" s="74"/>
      <c r="AK340" s="315"/>
      <c r="AL340" s="316"/>
      <c r="AM340" s="74"/>
      <c r="AO340" s="264" t="s">
        <v>1861</v>
      </c>
      <c r="BA340" s="75">
        <f t="shared" si="38"/>
        <v>68</v>
      </c>
      <c r="BB340" s="75">
        <f t="shared" si="39"/>
        <v>3</v>
      </c>
      <c r="BC340" s="245" t="str">
        <f t="shared" si="40"/>
        <v>ＨＨＨ</v>
      </c>
      <c r="BD340" s="19"/>
    </row>
    <row r="341" spans="1:56" ht="94.5" x14ac:dyDescent="0.4">
      <c r="A341" s="76" t="s">
        <v>769</v>
      </c>
      <c r="B341" s="341"/>
      <c r="C341" s="76" t="s">
        <v>789</v>
      </c>
      <c r="D341" s="344"/>
      <c r="E341" s="76" t="s">
        <v>812</v>
      </c>
      <c r="F341" s="344"/>
      <c r="G341" s="77" t="s">
        <v>852</v>
      </c>
      <c r="H341" s="353"/>
      <c r="I341" s="144">
        <v>133</v>
      </c>
      <c r="J341" s="276" t="s">
        <v>446</v>
      </c>
      <c r="K341" s="102"/>
      <c r="L341" s="362" t="s">
        <v>215</v>
      </c>
      <c r="M341" s="363"/>
      <c r="N341" s="106" t="s">
        <v>680</v>
      </c>
      <c r="O341" s="106" t="s">
        <v>687</v>
      </c>
      <c r="P341" s="106" t="s">
        <v>688</v>
      </c>
      <c r="Q341" s="106"/>
      <c r="R341" s="307" t="s">
        <v>1385</v>
      </c>
      <c r="S341" s="308" t="s">
        <v>1386</v>
      </c>
      <c r="T341" s="291" t="s">
        <v>680</v>
      </c>
      <c r="U341" s="296" t="s">
        <v>396</v>
      </c>
      <c r="V341" s="16"/>
      <c r="W341" s="15"/>
      <c r="X341" s="107" t="str">
        <f t="shared" si="42"/>
        <v>▼選択</v>
      </c>
      <c r="Y341" s="108" t="s">
        <v>680</v>
      </c>
      <c r="Z341" s="108" t="s">
        <v>681</v>
      </c>
      <c r="AA341" s="71" t="s">
        <v>690</v>
      </c>
      <c r="AB341" s="71" t="s">
        <v>691</v>
      </c>
      <c r="AC341" s="108" t="s">
        <v>682</v>
      </c>
      <c r="AD341" s="108"/>
      <c r="AE341" s="248" t="s">
        <v>680</v>
      </c>
      <c r="AF341" s="74"/>
      <c r="AG341" s="90"/>
      <c r="AH341" s="74"/>
      <c r="AI341" s="74"/>
      <c r="AJ341" s="74"/>
      <c r="AK341" s="315"/>
      <c r="AL341" s="316"/>
      <c r="AM341" s="74"/>
      <c r="AO341" s="264" t="s">
        <v>1862</v>
      </c>
      <c r="BA341" s="75">
        <f t="shared" si="38"/>
        <v>86</v>
      </c>
      <c r="BB341" s="75">
        <f t="shared" si="39"/>
        <v>3</v>
      </c>
      <c r="BC341" s="245" t="str">
        <f t="shared" si="40"/>
        <v>ＨＨＨ</v>
      </c>
      <c r="BD341" s="19"/>
    </row>
    <row r="342" spans="1:56" ht="57" x14ac:dyDescent="0.4">
      <c r="A342" s="76" t="s">
        <v>769</v>
      </c>
      <c r="B342" s="341"/>
      <c r="C342" s="76" t="s">
        <v>789</v>
      </c>
      <c r="D342" s="344"/>
      <c r="E342" s="76" t="s">
        <v>812</v>
      </c>
      <c r="F342" s="344"/>
      <c r="G342" s="77" t="s">
        <v>852</v>
      </c>
      <c r="H342" s="353"/>
      <c r="I342" s="114">
        <v>134</v>
      </c>
      <c r="J342" s="276" t="s">
        <v>446</v>
      </c>
      <c r="K342" s="102"/>
      <c r="L342" s="362" t="s">
        <v>169</v>
      </c>
      <c r="M342" s="363"/>
      <c r="N342" s="106" t="s">
        <v>680</v>
      </c>
      <c r="O342" s="106" t="s">
        <v>687</v>
      </c>
      <c r="P342" s="106" t="s">
        <v>688</v>
      </c>
      <c r="Q342" s="106"/>
      <c r="R342" s="307" t="s">
        <v>1387</v>
      </c>
      <c r="S342" s="308" t="s">
        <v>1388</v>
      </c>
      <c r="T342" s="291" t="s">
        <v>680</v>
      </c>
      <c r="U342" s="296" t="s">
        <v>399</v>
      </c>
      <c r="V342" s="16"/>
      <c r="W342" s="15"/>
      <c r="X342" s="107" t="str">
        <f t="shared" si="42"/>
        <v>▼選択</v>
      </c>
      <c r="Y342" s="108" t="s">
        <v>680</v>
      </c>
      <c r="Z342" s="108" t="s">
        <v>681</v>
      </c>
      <c r="AA342" s="71" t="s">
        <v>690</v>
      </c>
      <c r="AB342" s="71" t="s">
        <v>691</v>
      </c>
      <c r="AC342" s="108" t="s">
        <v>682</v>
      </c>
      <c r="AD342" s="108"/>
      <c r="AE342" s="248" t="s">
        <v>680</v>
      </c>
      <c r="AF342" s="74"/>
      <c r="AG342" s="90"/>
      <c r="AH342" s="74"/>
      <c r="AI342" s="74"/>
      <c r="AJ342" s="74"/>
      <c r="AK342" s="315"/>
      <c r="AL342" s="316"/>
      <c r="AM342" s="74"/>
      <c r="AO342" s="264" t="s">
        <v>1863</v>
      </c>
      <c r="BA342" s="75">
        <f t="shared" si="38"/>
        <v>106</v>
      </c>
      <c r="BB342" s="75">
        <f t="shared" si="39"/>
        <v>3</v>
      </c>
      <c r="BC342" s="245" t="str">
        <f t="shared" si="40"/>
        <v>ＨＨＨ</v>
      </c>
      <c r="BD342" s="19"/>
    </row>
    <row r="343" spans="1:56" ht="110.25" x14ac:dyDescent="0.4">
      <c r="A343" s="110" t="s">
        <v>769</v>
      </c>
      <c r="B343" s="342"/>
      <c r="C343" s="110" t="s">
        <v>789</v>
      </c>
      <c r="D343" s="345"/>
      <c r="E343" s="110" t="s">
        <v>812</v>
      </c>
      <c r="F343" s="345"/>
      <c r="G343" s="111" t="s">
        <v>852</v>
      </c>
      <c r="H343" s="354"/>
      <c r="I343" s="114">
        <v>135</v>
      </c>
      <c r="J343" s="279" t="s">
        <v>446</v>
      </c>
      <c r="K343" s="146"/>
      <c r="L343" s="385" t="s">
        <v>259</v>
      </c>
      <c r="M343" s="386"/>
      <c r="N343" s="106" t="s">
        <v>680</v>
      </c>
      <c r="O343" s="106" t="s">
        <v>687</v>
      </c>
      <c r="P343" s="106" t="s">
        <v>688</v>
      </c>
      <c r="Q343" s="106"/>
      <c r="R343" s="307" t="s">
        <v>1389</v>
      </c>
      <c r="S343" s="308" t="s">
        <v>1390</v>
      </c>
      <c r="T343" s="291" t="s">
        <v>680</v>
      </c>
      <c r="U343" s="296" t="s">
        <v>711</v>
      </c>
      <c r="V343" s="16"/>
      <c r="W343" s="15"/>
      <c r="X343" s="107" t="str">
        <f t="shared" si="42"/>
        <v>▼選択</v>
      </c>
      <c r="Y343" s="108" t="s">
        <v>680</v>
      </c>
      <c r="Z343" s="108" t="s">
        <v>681</v>
      </c>
      <c r="AA343" s="71" t="s">
        <v>690</v>
      </c>
      <c r="AB343" s="71" t="s">
        <v>691</v>
      </c>
      <c r="AC343" s="108" t="s">
        <v>682</v>
      </c>
      <c r="AD343" s="108"/>
      <c r="AE343" s="248" t="s">
        <v>680</v>
      </c>
      <c r="AF343" s="74"/>
      <c r="AG343" s="90"/>
      <c r="AH343" s="74"/>
      <c r="AI343" s="74"/>
      <c r="AJ343" s="74"/>
      <c r="AK343" s="315"/>
      <c r="AL343" s="316"/>
      <c r="AM343" s="74"/>
      <c r="AO343" s="264" t="s">
        <v>1864</v>
      </c>
      <c r="BA343" s="75">
        <f t="shared" si="38"/>
        <v>104</v>
      </c>
      <c r="BB343" s="75">
        <f t="shared" si="39"/>
        <v>3</v>
      </c>
      <c r="BC343" s="245" t="str">
        <f t="shared" si="40"/>
        <v>ＨＨＨ</v>
      </c>
      <c r="BD343" s="19"/>
    </row>
    <row r="344" spans="1:56" ht="78.75" x14ac:dyDescent="0.4">
      <c r="A344" s="119" t="s">
        <v>768</v>
      </c>
      <c r="B344" s="340" t="s">
        <v>338</v>
      </c>
      <c r="C344" s="131" t="s">
        <v>779</v>
      </c>
      <c r="D344" s="346" t="s">
        <v>345</v>
      </c>
      <c r="E344" s="119" t="s">
        <v>822</v>
      </c>
      <c r="F344" s="343" t="s">
        <v>364</v>
      </c>
      <c r="G344" s="113" t="s">
        <v>854</v>
      </c>
      <c r="H344" s="347" t="s">
        <v>41</v>
      </c>
      <c r="I344" s="166">
        <v>136</v>
      </c>
      <c r="J344" s="276" t="s">
        <v>446</v>
      </c>
      <c r="K344" s="350" t="s">
        <v>170</v>
      </c>
      <c r="L344" s="338"/>
      <c r="M344" s="338"/>
      <c r="N344" s="106" t="s">
        <v>680</v>
      </c>
      <c r="O344" s="106" t="s">
        <v>687</v>
      </c>
      <c r="P344" s="106" t="s">
        <v>688</v>
      </c>
      <c r="Q344" s="106"/>
      <c r="R344" s="307" t="s">
        <v>1391</v>
      </c>
      <c r="S344" s="308" t="s">
        <v>1392</v>
      </c>
      <c r="T344" s="291" t="s">
        <v>680</v>
      </c>
      <c r="U344" s="296" t="s">
        <v>381</v>
      </c>
      <c r="V344" s="16"/>
      <c r="W344" s="15"/>
      <c r="X344" s="115" t="str">
        <f t="shared" si="42"/>
        <v>▼選択</v>
      </c>
      <c r="Y344" s="108" t="s">
        <v>680</v>
      </c>
      <c r="Z344" s="108" t="s">
        <v>681</v>
      </c>
      <c r="AA344" s="71" t="s">
        <v>690</v>
      </c>
      <c r="AB344" s="71" t="s">
        <v>691</v>
      </c>
      <c r="AC344" s="108" t="s">
        <v>682</v>
      </c>
      <c r="AD344" s="108"/>
      <c r="AE344" s="248" t="s">
        <v>680</v>
      </c>
      <c r="AF344" s="74"/>
      <c r="AG344" s="90"/>
      <c r="AH344" s="74"/>
      <c r="AI344" s="74"/>
      <c r="AJ344" s="74"/>
      <c r="AK344" s="315"/>
      <c r="AL344" s="316"/>
      <c r="AM344" s="74"/>
      <c r="AO344" s="264" t="s">
        <v>1865</v>
      </c>
      <c r="BA344" s="75">
        <f t="shared" si="38"/>
        <v>106</v>
      </c>
      <c r="BB344" s="75">
        <f t="shared" si="39"/>
        <v>3</v>
      </c>
      <c r="BC344" s="245" t="str">
        <f t="shared" si="40"/>
        <v>ＨＨＨ</v>
      </c>
      <c r="BD344" s="19"/>
    </row>
    <row r="345" spans="1:56" ht="78.75" x14ac:dyDescent="0.4">
      <c r="A345" s="76" t="s">
        <v>769</v>
      </c>
      <c r="B345" s="341"/>
      <c r="C345" s="76" t="s">
        <v>789</v>
      </c>
      <c r="D345" s="344"/>
      <c r="E345" s="76" t="s">
        <v>812</v>
      </c>
      <c r="F345" s="344"/>
      <c r="G345" s="116" t="s">
        <v>854</v>
      </c>
      <c r="H345" s="348"/>
      <c r="I345" s="166">
        <v>137</v>
      </c>
      <c r="J345" s="276" t="s">
        <v>446</v>
      </c>
      <c r="K345" s="350" t="s">
        <v>171</v>
      </c>
      <c r="L345" s="338"/>
      <c r="M345" s="338"/>
      <c r="N345" s="106" t="s">
        <v>680</v>
      </c>
      <c r="O345" s="106" t="s">
        <v>687</v>
      </c>
      <c r="P345" s="106" t="s">
        <v>688</v>
      </c>
      <c r="Q345" s="106"/>
      <c r="R345" s="307" t="s">
        <v>1393</v>
      </c>
      <c r="S345" s="308" t="s">
        <v>1394</v>
      </c>
      <c r="T345" s="291" t="s">
        <v>680</v>
      </c>
      <c r="U345" s="296" t="s">
        <v>381</v>
      </c>
      <c r="V345" s="16"/>
      <c r="W345" s="15"/>
      <c r="X345" s="115" t="str">
        <f t="shared" si="42"/>
        <v>▼選択</v>
      </c>
      <c r="Y345" s="108" t="s">
        <v>680</v>
      </c>
      <c r="Z345" s="108" t="s">
        <v>681</v>
      </c>
      <c r="AA345" s="71" t="s">
        <v>690</v>
      </c>
      <c r="AB345" s="71" t="s">
        <v>691</v>
      </c>
      <c r="AC345" s="108" t="s">
        <v>682</v>
      </c>
      <c r="AD345" s="108"/>
      <c r="AE345" s="248" t="s">
        <v>680</v>
      </c>
      <c r="AF345" s="74"/>
      <c r="AG345" s="90"/>
      <c r="AH345" s="74"/>
      <c r="AI345" s="74"/>
      <c r="AJ345" s="74"/>
      <c r="AK345" s="315"/>
      <c r="AL345" s="316"/>
      <c r="AM345" s="74"/>
      <c r="AO345" s="264" t="s">
        <v>1866</v>
      </c>
      <c r="BA345" s="75">
        <f t="shared" si="38"/>
        <v>100</v>
      </c>
      <c r="BB345" s="75">
        <f t="shared" si="39"/>
        <v>3</v>
      </c>
      <c r="BC345" s="245" t="str">
        <f t="shared" si="40"/>
        <v>ＨＨＨ</v>
      </c>
      <c r="BD345" s="19"/>
    </row>
    <row r="346" spans="1:56" ht="55.5" x14ac:dyDescent="0.4">
      <c r="A346" s="110" t="s">
        <v>769</v>
      </c>
      <c r="B346" s="342"/>
      <c r="C346" s="110" t="s">
        <v>789</v>
      </c>
      <c r="D346" s="345"/>
      <c r="E346" s="110" t="s">
        <v>812</v>
      </c>
      <c r="F346" s="345"/>
      <c r="G346" s="117" t="s">
        <v>854</v>
      </c>
      <c r="H346" s="349"/>
      <c r="I346" s="118" t="s">
        <v>732</v>
      </c>
      <c r="J346" s="279"/>
      <c r="K346" s="355" t="s">
        <v>702</v>
      </c>
      <c r="L346" s="356"/>
      <c r="M346" s="357"/>
      <c r="N346" s="106" t="s">
        <v>680</v>
      </c>
      <c r="O346" s="106" t="s">
        <v>687</v>
      </c>
      <c r="P346" s="106" t="s">
        <v>688</v>
      </c>
      <c r="Q346" s="106"/>
      <c r="R346" s="307" t="s">
        <v>1395</v>
      </c>
      <c r="S346" s="308" t="s">
        <v>1396</v>
      </c>
      <c r="T346" s="291" t="s">
        <v>680</v>
      </c>
      <c r="U346" s="294" t="s">
        <v>689</v>
      </c>
      <c r="V346" s="16"/>
      <c r="W346" s="15"/>
      <c r="X346" s="6"/>
      <c r="Y346" s="6" t="s">
        <v>680</v>
      </c>
      <c r="Z346" s="6" t="s">
        <v>681</v>
      </c>
      <c r="AA346" s="71" t="s">
        <v>690</v>
      </c>
      <c r="AB346" s="71" t="s">
        <v>691</v>
      </c>
      <c r="AC346" s="6" t="s">
        <v>682</v>
      </c>
      <c r="AD346" s="6"/>
      <c r="AE346" s="248" t="s">
        <v>680</v>
      </c>
      <c r="AF346" s="74"/>
      <c r="AG346" s="90"/>
      <c r="AH346" s="74"/>
      <c r="AI346" s="74"/>
      <c r="AJ346" s="74"/>
      <c r="AK346" s="315"/>
      <c r="AL346" s="316"/>
      <c r="AM346" s="74"/>
      <c r="AO346" s="265"/>
      <c r="BA346" s="75">
        <f t="shared" si="38"/>
        <v>194</v>
      </c>
      <c r="BB346" s="75">
        <f t="shared" si="39"/>
        <v>4</v>
      </c>
      <c r="BC346" s="245" t="str">
        <f t="shared" si="40"/>
        <v>ＨＨＨＨ</v>
      </c>
      <c r="BD346" s="19"/>
    </row>
    <row r="347" spans="1:56" ht="31.5" x14ac:dyDescent="0.4">
      <c r="A347" s="119" t="s">
        <v>768</v>
      </c>
      <c r="B347" s="340" t="s">
        <v>338</v>
      </c>
      <c r="C347" s="131" t="s">
        <v>779</v>
      </c>
      <c r="D347" s="346" t="s">
        <v>345</v>
      </c>
      <c r="E347" s="119" t="s">
        <v>821</v>
      </c>
      <c r="F347" s="343" t="s">
        <v>365</v>
      </c>
      <c r="G347" s="63" t="s">
        <v>852</v>
      </c>
      <c r="H347" s="352" t="s">
        <v>2</v>
      </c>
      <c r="I347" s="114">
        <v>138</v>
      </c>
      <c r="J347" s="276" t="s">
        <v>446</v>
      </c>
      <c r="K347" s="350" t="s">
        <v>172</v>
      </c>
      <c r="L347" s="338"/>
      <c r="M347" s="338"/>
      <c r="N347" s="106" t="s">
        <v>680</v>
      </c>
      <c r="O347" s="106" t="s">
        <v>687</v>
      </c>
      <c r="P347" s="106" t="s">
        <v>688</v>
      </c>
      <c r="Q347" s="106"/>
      <c r="R347" s="307" t="s">
        <v>1397</v>
      </c>
      <c r="S347" s="308" t="s">
        <v>1551</v>
      </c>
      <c r="T347" s="291" t="s">
        <v>680</v>
      </c>
      <c r="U347" s="296" t="s">
        <v>381</v>
      </c>
      <c r="V347" s="16"/>
      <c r="W347" s="15"/>
      <c r="X347" s="107" t="str">
        <f t="shared" ref="X347:X350" si="43">AE347</f>
        <v>▼選択</v>
      </c>
      <c r="Y347" s="108" t="s">
        <v>680</v>
      </c>
      <c r="Z347" s="108" t="s">
        <v>681</v>
      </c>
      <c r="AA347" s="71" t="s">
        <v>690</v>
      </c>
      <c r="AB347" s="71" t="s">
        <v>691</v>
      </c>
      <c r="AC347" s="108" t="s">
        <v>682</v>
      </c>
      <c r="AD347" s="108"/>
      <c r="AE347" s="248" t="s">
        <v>680</v>
      </c>
      <c r="AF347" s="74"/>
      <c r="AG347" s="90"/>
      <c r="AH347" s="74"/>
      <c r="AI347" s="74"/>
      <c r="AJ347" s="74"/>
      <c r="AK347" s="315"/>
      <c r="AL347" s="316"/>
      <c r="AM347" s="74"/>
      <c r="AO347" s="264" t="s">
        <v>1867</v>
      </c>
      <c r="BA347" s="75">
        <f t="shared" si="38"/>
        <v>52</v>
      </c>
      <c r="BB347" s="75">
        <f t="shared" si="39"/>
        <v>2</v>
      </c>
      <c r="BC347" s="245" t="str">
        <f t="shared" si="40"/>
        <v>ＨＨ</v>
      </c>
      <c r="BD347" s="19"/>
    </row>
    <row r="348" spans="1:56" ht="110.25" x14ac:dyDescent="0.4">
      <c r="A348" s="110" t="s">
        <v>769</v>
      </c>
      <c r="B348" s="342"/>
      <c r="C348" s="110" t="s">
        <v>789</v>
      </c>
      <c r="D348" s="345"/>
      <c r="E348" s="137" t="s">
        <v>813</v>
      </c>
      <c r="F348" s="345"/>
      <c r="G348" s="111" t="s">
        <v>852</v>
      </c>
      <c r="H348" s="354"/>
      <c r="I348" s="166">
        <v>139</v>
      </c>
      <c r="J348" s="279" t="s">
        <v>446</v>
      </c>
      <c r="K348" s="337" t="s">
        <v>173</v>
      </c>
      <c r="L348" s="338"/>
      <c r="M348" s="338"/>
      <c r="N348" s="106" t="s">
        <v>680</v>
      </c>
      <c r="O348" s="106" t="s">
        <v>687</v>
      </c>
      <c r="P348" s="106" t="s">
        <v>688</v>
      </c>
      <c r="Q348" s="106"/>
      <c r="R348" s="307" t="s">
        <v>1398</v>
      </c>
      <c r="S348" s="308" t="s">
        <v>1552</v>
      </c>
      <c r="T348" s="291" t="s">
        <v>680</v>
      </c>
      <c r="U348" s="296" t="s">
        <v>381</v>
      </c>
      <c r="V348" s="16"/>
      <c r="W348" s="15"/>
      <c r="X348" s="107" t="str">
        <f t="shared" si="43"/>
        <v>▼選択</v>
      </c>
      <c r="Y348" s="108" t="s">
        <v>680</v>
      </c>
      <c r="Z348" s="108" t="s">
        <v>681</v>
      </c>
      <c r="AA348" s="71" t="s">
        <v>690</v>
      </c>
      <c r="AB348" s="71" t="s">
        <v>691</v>
      </c>
      <c r="AC348" s="108" t="s">
        <v>682</v>
      </c>
      <c r="AD348" s="108"/>
      <c r="AE348" s="248" t="s">
        <v>680</v>
      </c>
      <c r="AF348" s="74"/>
      <c r="AG348" s="90"/>
      <c r="AH348" s="74"/>
      <c r="AI348" s="74"/>
      <c r="AJ348" s="74"/>
      <c r="AK348" s="315"/>
      <c r="AL348" s="316"/>
      <c r="AM348" s="74"/>
      <c r="AO348" s="264" t="s">
        <v>1868</v>
      </c>
      <c r="BA348" s="75">
        <f t="shared" si="38"/>
        <v>138</v>
      </c>
      <c r="BB348" s="75">
        <f t="shared" si="39"/>
        <v>3</v>
      </c>
      <c r="BC348" s="245" t="str">
        <f t="shared" si="40"/>
        <v>ＨＨＨ</v>
      </c>
      <c r="BD348" s="19"/>
    </row>
    <row r="349" spans="1:56" ht="94.5" x14ac:dyDescent="0.4">
      <c r="A349" s="119" t="s">
        <v>768</v>
      </c>
      <c r="B349" s="340" t="s">
        <v>338</v>
      </c>
      <c r="C349" s="131" t="s">
        <v>779</v>
      </c>
      <c r="D349" s="346" t="s">
        <v>345</v>
      </c>
      <c r="E349" s="119" t="s">
        <v>821</v>
      </c>
      <c r="F349" s="343" t="s">
        <v>365</v>
      </c>
      <c r="G349" s="113" t="s">
        <v>854</v>
      </c>
      <c r="H349" s="347" t="s">
        <v>41</v>
      </c>
      <c r="I349" s="114">
        <v>140</v>
      </c>
      <c r="J349" s="276" t="s">
        <v>446</v>
      </c>
      <c r="K349" s="350" t="s">
        <v>174</v>
      </c>
      <c r="L349" s="338"/>
      <c r="M349" s="338"/>
      <c r="N349" s="106" t="s">
        <v>680</v>
      </c>
      <c r="O349" s="106" t="s">
        <v>687</v>
      </c>
      <c r="P349" s="106" t="s">
        <v>688</v>
      </c>
      <c r="Q349" s="106"/>
      <c r="R349" s="307" t="s">
        <v>1399</v>
      </c>
      <c r="S349" s="308" t="s">
        <v>1400</v>
      </c>
      <c r="T349" s="291" t="s">
        <v>680</v>
      </c>
      <c r="U349" s="296" t="s">
        <v>406</v>
      </c>
      <c r="V349" s="16"/>
      <c r="W349" s="15"/>
      <c r="X349" s="115" t="str">
        <f t="shared" si="43"/>
        <v>▼選択</v>
      </c>
      <c r="Y349" s="108" t="s">
        <v>680</v>
      </c>
      <c r="Z349" s="108" t="s">
        <v>681</v>
      </c>
      <c r="AA349" s="71" t="s">
        <v>690</v>
      </c>
      <c r="AB349" s="71" t="s">
        <v>691</v>
      </c>
      <c r="AC349" s="108" t="s">
        <v>682</v>
      </c>
      <c r="AD349" s="108"/>
      <c r="AE349" s="248" t="s">
        <v>680</v>
      </c>
      <c r="AF349" s="74"/>
      <c r="AG349" s="90"/>
      <c r="AH349" s="74"/>
      <c r="AI349" s="74"/>
      <c r="AJ349" s="74"/>
      <c r="AK349" s="315"/>
      <c r="AL349" s="316"/>
      <c r="AM349" s="74"/>
      <c r="AO349" s="264" t="s">
        <v>1869</v>
      </c>
      <c r="BA349" s="75">
        <f t="shared" si="38"/>
        <v>162</v>
      </c>
      <c r="BB349" s="75">
        <f t="shared" si="39"/>
        <v>3</v>
      </c>
      <c r="BC349" s="245" t="str">
        <f t="shared" si="40"/>
        <v>ＨＨＨ</v>
      </c>
      <c r="BD349" s="19"/>
    </row>
    <row r="350" spans="1:56" ht="141.75" x14ac:dyDescent="0.4">
      <c r="A350" s="76" t="s">
        <v>769</v>
      </c>
      <c r="B350" s="341"/>
      <c r="C350" s="76" t="s">
        <v>789</v>
      </c>
      <c r="D350" s="344"/>
      <c r="E350" s="121" t="s">
        <v>813</v>
      </c>
      <c r="F350" s="344"/>
      <c r="G350" s="116" t="s">
        <v>854</v>
      </c>
      <c r="H350" s="348"/>
      <c r="I350" s="166">
        <v>141</v>
      </c>
      <c r="J350" s="276" t="s">
        <v>446</v>
      </c>
      <c r="K350" s="350" t="s">
        <v>175</v>
      </c>
      <c r="L350" s="338"/>
      <c r="M350" s="338"/>
      <c r="N350" s="106" t="s">
        <v>680</v>
      </c>
      <c r="O350" s="106" t="s">
        <v>687</v>
      </c>
      <c r="P350" s="106" t="s">
        <v>688</v>
      </c>
      <c r="Q350" s="106" t="s">
        <v>692</v>
      </c>
      <c r="R350" s="307" t="s">
        <v>1401</v>
      </c>
      <c r="S350" s="308" t="s">
        <v>1402</v>
      </c>
      <c r="T350" s="291" t="s">
        <v>680</v>
      </c>
      <c r="U350" s="296" t="s">
        <v>407</v>
      </c>
      <c r="V350" s="16"/>
      <c r="W350" s="15"/>
      <c r="X350" s="115" t="str">
        <f t="shared" si="43"/>
        <v>▼選択</v>
      </c>
      <c r="Y350" s="108" t="s">
        <v>680</v>
      </c>
      <c r="Z350" s="108" t="s">
        <v>681</v>
      </c>
      <c r="AA350" s="71" t="s">
        <v>690</v>
      </c>
      <c r="AB350" s="71" t="s">
        <v>691</v>
      </c>
      <c r="AC350" s="108" t="s">
        <v>682</v>
      </c>
      <c r="AD350" s="108" t="s">
        <v>909</v>
      </c>
      <c r="AE350" s="248" t="s">
        <v>680</v>
      </c>
      <c r="AF350" s="74"/>
      <c r="AG350" s="90"/>
      <c r="AH350" s="74"/>
      <c r="AI350" s="74"/>
      <c r="AJ350" s="74"/>
      <c r="AK350" s="315"/>
      <c r="AL350" s="316"/>
      <c r="AM350" s="74"/>
      <c r="AO350" s="264" t="s">
        <v>1870</v>
      </c>
      <c r="BA350" s="75">
        <f t="shared" si="38"/>
        <v>135</v>
      </c>
      <c r="BB350" s="75">
        <f t="shared" si="39"/>
        <v>3</v>
      </c>
      <c r="BC350" s="245" t="str">
        <f t="shared" si="40"/>
        <v>ＨＨＨ</v>
      </c>
      <c r="BD350" s="19"/>
    </row>
    <row r="351" spans="1:56" ht="55.5" x14ac:dyDescent="0.4">
      <c r="A351" s="110" t="s">
        <v>769</v>
      </c>
      <c r="B351" s="342"/>
      <c r="C351" s="110" t="s">
        <v>789</v>
      </c>
      <c r="D351" s="345"/>
      <c r="E351" s="110" t="s">
        <v>813</v>
      </c>
      <c r="F351" s="345"/>
      <c r="G351" s="117" t="s">
        <v>854</v>
      </c>
      <c r="H351" s="349"/>
      <c r="I351" s="118" t="s">
        <v>733</v>
      </c>
      <c r="J351" s="279"/>
      <c r="K351" s="355" t="s">
        <v>702</v>
      </c>
      <c r="L351" s="356"/>
      <c r="M351" s="357"/>
      <c r="N351" s="106" t="s">
        <v>680</v>
      </c>
      <c r="O351" s="106" t="s">
        <v>687</v>
      </c>
      <c r="P351" s="106" t="s">
        <v>688</v>
      </c>
      <c r="Q351" s="106"/>
      <c r="R351" s="307" t="s">
        <v>1403</v>
      </c>
      <c r="S351" s="308" t="s">
        <v>1404</v>
      </c>
      <c r="T351" s="291" t="s">
        <v>680</v>
      </c>
      <c r="U351" s="294" t="s">
        <v>689</v>
      </c>
      <c r="V351" s="16"/>
      <c r="W351" s="15"/>
      <c r="X351" s="6"/>
      <c r="Y351" s="6" t="s">
        <v>680</v>
      </c>
      <c r="Z351" s="6" t="s">
        <v>681</v>
      </c>
      <c r="AA351" s="71" t="s">
        <v>690</v>
      </c>
      <c r="AB351" s="71" t="s">
        <v>691</v>
      </c>
      <c r="AC351" s="6" t="s">
        <v>682</v>
      </c>
      <c r="AD351" s="6"/>
      <c r="AE351" s="248" t="s">
        <v>680</v>
      </c>
      <c r="AF351" s="74"/>
      <c r="AG351" s="90"/>
      <c r="AH351" s="74"/>
      <c r="AI351" s="74"/>
      <c r="AJ351" s="74"/>
      <c r="AK351" s="315"/>
      <c r="AL351" s="316"/>
      <c r="AM351" s="74"/>
      <c r="AO351" s="265"/>
      <c r="BA351" s="75">
        <f t="shared" si="38"/>
        <v>194</v>
      </c>
      <c r="BB351" s="75">
        <f t="shared" si="39"/>
        <v>4</v>
      </c>
      <c r="BC351" s="245" t="str">
        <f t="shared" si="40"/>
        <v>ＨＨＨＨ</v>
      </c>
      <c r="BD351" s="19"/>
    </row>
    <row r="352" spans="1:56" ht="28.5" x14ac:dyDescent="0.4">
      <c r="A352" s="119" t="s">
        <v>768</v>
      </c>
      <c r="B352" s="340" t="s">
        <v>338</v>
      </c>
      <c r="C352" s="131" t="s">
        <v>779</v>
      </c>
      <c r="D352" s="346" t="s">
        <v>345</v>
      </c>
      <c r="E352" s="182" t="s">
        <v>820</v>
      </c>
      <c r="F352" s="343" t="s">
        <v>366</v>
      </c>
      <c r="G352" s="63" t="s">
        <v>852</v>
      </c>
      <c r="H352" s="352" t="s">
        <v>2</v>
      </c>
      <c r="I352" s="142">
        <v>142</v>
      </c>
      <c r="J352" s="276"/>
      <c r="K352" s="379" t="s">
        <v>694</v>
      </c>
      <c r="L352" s="380"/>
      <c r="M352" s="381"/>
      <c r="N352" s="100" t="s">
        <v>680</v>
      </c>
      <c r="O352" s="100" t="s">
        <v>683</v>
      </c>
      <c r="P352" s="100" t="s">
        <v>684</v>
      </c>
      <c r="Q352" s="100"/>
      <c r="R352" s="307" t="s">
        <v>988</v>
      </c>
      <c r="S352" s="308" t="s">
        <v>1185</v>
      </c>
      <c r="T352" s="291" t="s">
        <v>680</v>
      </c>
      <c r="U352" s="294" t="s">
        <v>689</v>
      </c>
      <c r="V352" s="69"/>
      <c r="W352" s="69"/>
      <c r="X352" s="84"/>
      <c r="Y352" s="84"/>
      <c r="Z352" s="84"/>
      <c r="AA352" s="84"/>
      <c r="AB352" s="83"/>
      <c r="AC352" s="153"/>
      <c r="AD352" s="153"/>
      <c r="AE352" s="247"/>
      <c r="AF352" s="69"/>
      <c r="AG352" s="72"/>
      <c r="AH352" s="69"/>
      <c r="AI352" s="69"/>
      <c r="AJ352" s="69"/>
      <c r="AK352" s="317"/>
      <c r="AL352" s="318"/>
      <c r="AM352" s="69"/>
      <c r="AO352" s="263"/>
      <c r="BA352" s="75">
        <f t="shared" si="38"/>
        <v>50</v>
      </c>
      <c r="BB352" s="75">
        <f t="shared" si="39"/>
        <v>2</v>
      </c>
      <c r="BC352" s="245" t="str">
        <f t="shared" si="40"/>
        <v>ＨＨ</v>
      </c>
      <c r="BD352" s="19"/>
    </row>
    <row r="353" spans="1:56" ht="141.75" x14ac:dyDescent="0.4">
      <c r="A353" s="76" t="s">
        <v>769</v>
      </c>
      <c r="B353" s="341"/>
      <c r="C353" s="76" t="s">
        <v>789</v>
      </c>
      <c r="D353" s="344"/>
      <c r="E353" s="121" t="s">
        <v>815</v>
      </c>
      <c r="F353" s="344"/>
      <c r="G353" s="77" t="s">
        <v>852</v>
      </c>
      <c r="H353" s="353"/>
      <c r="I353" s="144">
        <v>142</v>
      </c>
      <c r="J353" s="280" t="s">
        <v>446</v>
      </c>
      <c r="K353" s="210"/>
      <c r="L353" s="358" t="s">
        <v>323</v>
      </c>
      <c r="M353" s="384"/>
      <c r="N353" s="106" t="s">
        <v>680</v>
      </c>
      <c r="O353" s="106" t="s">
        <v>687</v>
      </c>
      <c r="P353" s="106" t="s">
        <v>688</v>
      </c>
      <c r="Q353" s="106"/>
      <c r="R353" s="307" t="s">
        <v>1406</v>
      </c>
      <c r="S353" s="308" t="s">
        <v>1407</v>
      </c>
      <c r="T353" s="291" t="s">
        <v>680</v>
      </c>
      <c r="U353" s="296" t="s">
        <v>396</v>
      </c>
      <c r="V353" s="16"/>
      <c r="W353" s="15"/>
      <c r="X353" s="107" t="str">
        <f t="shared" ref="X353:X355" si="44">AE353</f>
        <v>▼選択</v>
      </c>
      <c r="Y353" s="108" t="s">
        <v>680</v>
      </c>
      <c r="Z353" s="108" t="s">
        <v>681</v>
      </c>
      <c r="AA353" s="71" t="s">
        <v>690</v>
      </c>
      <c r="AB353" s="71" t="s">
        <v>691</v>
      </c>
      <c r="AC353" s="108" t="s">
        <v>682</v>
      </c>
      <c r="AD353" s="108" t="s">
        <v>909</v>
      </c>
      <c r="AE353" s="248" t="s">
        <v>680</v>
      </c>
      <c r="AF353" s="74"/>
      <c r="AG353" s="90"/>
      <c r="AH353" s="74"/>
      <c r="AI353" s="74"/>
      <c r="AJ353" s="74"/>
      <c r="AK353" s="315"/>
      <c r="AL353" s="316"/>
      <c r="AM353" s="74"/>
      <c r="AO353" s="264" t="s">
        <v>1871</v>
      </c>
      <c r="BA353" s="75">
        <f t="shared" si="38"/>
        <v>110</v>
      </c>
      <c r="BB353" s="75">
        <f t="shared" si="39"/>
        <v>3</v>
      </c>
      <c r="BC353" s="245" t="str">
        <f t="shared" si="40"/>
        <v>ＨＨＨ</v>
      </c>
      <c r="BD353" s="19"/>
    </row>
    <row r="354" spans="1:56" ht="47.25" x14ac:dyDescent="0.4">
      <c r="A354" s="76" t="s">
        <v>769</v>
      </c>
      <c r="B354" s="341"/>
      <c r="C354" s="76" t="s">
        <v>789</v>
      </c>
      <c r="D354" s="344"/>
      <c r="E354" s="121" t="s">
        <v>815</v>
      </c>
      <c r="F354" s="344"/>
      <c r="G354" s="77" t="s">
        <v>852</v>
      </c>
      <c r="H354" s="353"/>
      <c r="I354" s="166">
        <v>143</v>
      </c>
      <c r="J354" s="276" t="s">
        <v>446</v>
      </c>
      <c r="K354" s="102"/>
      <c r="L354" s="337" t="s">
        <v>176</v>
      </c>
      <c r="M354" s="339"/>
      <c r="N354" s="106" t="s">
        <v>680</v>
      </c>
      <c r="O354" s="106" t="s">
        <v>687</v>
      </c>
      <c r="P354" s="106" t="s">
        <v>688</v>
      </c>
      <c r="Q354" s="106"/>
      <c r="R354" s="307" t="s">
        <v>1408</v>
      </c>
      <c r="S354" s="308" t="s">
        <v>1409</v>
      </c>
      <c r="T354" s="291" t="s">
        <v>680</v>
      </c>
      <c r="U354" s="296" t="s">
        <v>408</v>
      </c>
      <c r="V354" s="16"/>
      <c r="W354" s="15"/>
      <c r="X354" s="107" t="str">
        <f t="shared" si="44"/>
        <v>▼選択</v>
      </c>
      <c r="Y354" s="108" t="s">
        <v>680</v>
      </c>
      <c r="Z354" s="108" t="s">
        <v>681</v>
      </c>
      <c r="AA354" s="71" t="s">
        <v>690</v>
      </c>
      <c r="AB354" s="71" t="s">
        <v>691</v>
      </c>
      <c r="AC354" s="108" t="s">
        <v>682</v>
      </c>
      <c r="AD354" s="108" t="s">
        <v>909</v>
      </c>
      <c r="AE354" s="248" t="s">
        <v>680</v>
      </c>
      <c r="AF354" s="74"/>
      <c r="AG354" s="90"/>
      <c r="AH354" s="74"/>
      <c r="AI354" s="74"/>
      <c r="AJ354" s="74"/>
      <c r="AK354" s="315"/>
      <c r="AL354" s="316"/>
      <c r="AM354" s="74"/>
      <c r="AO354" s="264" t="s">
        <v>1872</v>
      </c>
      <c r="BA354" s="75">
        <f t="shared" si="38"/>
        <v>44</v>
      </c>
      <c r="BB354" s="75">
        <f t="shared" si="39"/>
        <v>2</v>
      </c>
      <c r="BC354" s="245" t="str">
        <f t="shared" si="40"/>
        <v>ＨＨ</v>
      </c>
      <c r="BD354" s="19"/>
    </row>
    <row r="355" spans="1:56" ht="157.5" x14ac:dyDescent="0.4">
      <c r="A355" s="110" t="s">
        <v>769</v>
      </c>
      <c r="B355" s="342"/>
      <c r="C355" s="110" t="s">
        <v>789</v>
      </c>
      <c r="D355" s="345"/>
      <c r="E355" s="137" t="s">
        <v>815</v>
      </c>
      <c r="F355" s="345"/>
      <c r="G355" s="111" t="s">
        <v>852</v>
      </c>
      <c r="H355" s="354"/>
      <c r="I355" s="114">
        <v>144</v>
      </c>
      <c r="J355" s="279" t="s">
        <v>446</v>
      </c>
      <c r="K355" s="102"/>
      <c r="L355" s="337" t="s">
        <v>916</v>
      </c>
      <c r="M355" s="339"/>
      <c r="N355" s="106" t="s">
        <v>680</v>
      </c>
      <c r="O355" s="106" t="s">
        <v>687</v>
      </c>
      <c r="P355" s="106" t="s">
        <v>688</v>
      </c>
      <c r="Q355" s="106"/>
      <c r="R355" s="307" t="s">
        <v>1410</v>
      </c>
      <c r="S355" s="308" t="s">
        <v>1411</v>
      </c>
      <c r="T355" s="291" t="s">
        <v>680</v>
      </c>
      <c r="U355" s="296" t="s">
        <v>409</v>
      </c>
      <c r="V355" s="16"/>
      <c r="W355" s="15"/>
      <c r="X355" s="199" t="str">
        <f t="shared" si="44"/>
        <v>▼選択</v>
      </c>
      <c r="Y355" s="200" t="s">
        <v>680</v>
      </c>
      <c r="Z355" s="200" t="s">
        <v>681</v>
      </c>
      <c r="AA355" s="71" t="s">
        <v>690</v>
      </c>
      <c r="AB355" s="71" t="s">
        <v>691</v>
      </c>
      <c r="AC355" s="200" t="s">
        <v>682</v>
      </c>
      <c r="AD355" s="108" t="s">
        <v>909</v>
      </c>
      <c r="AE355" s="248" t="s">
        <v>680</v>
      </c>
      <c r="AF355" s="74"/>
      <c r="AG355" s="90"/>
      <c r="AH355" s="74"/>
      <c r="AI355" s="74"/>
      <c r="AJ355" s="74"/>
      <c r="AK355" s="315"/>
      <c r="AL355" s="316"/>
      <c r="AM355" s="74"/>
      <c r="AO355" s="264" t="s">
        <v>1873</v>
      </c>
      <c r="BA355" s="75">
        <f t="shared" si="38"/>
        <v>157</v>
      </c>
      <c r="BB355" s="75">
        <f t="shared" si="39"/>
        <v>3</v>
      </c>
      <c r="BC355" s="245" t="str">
        <f t="shared" si="40"/>
        <v>ＨＨＨ</v>
      </c>
      <c r="BD355" s="19"/>
    </row>
    <row r="356" spans="1:56" ht="94.5" x14ac:dyDescent="0.4">
      <c r="A356" s="128" t="s">
        <v>768</v>
      </c>
      <c r="B356" s="125" t="s">
        <v>338</v>
      </c>
      <c r="C356" s="181" t="s">
        <v>779</v>
      </c>
      <c r="D356" s="201" t="s">
        <v>345</v>
      </c>
      <c r="E356" s="211" t="s">
        <v>820</v>
      </c>
      <c r="F356" s="127" t="s">
        <v>366</v>
      </c>
      <c r="G356" s="129" t="s">
        <v>854</v>
      </c>
      <c r="H356" s="267" t="s">
        <v>704</v>
      </c>
      <c r="I356" s="118" t="s">
        <v>734</v>
      </c>
      <c r="J356" s="279"/>
      <c r="K356" s="212"/>
      <c r="L356" s="356" t="s">
        <v>923</v>
      </c>
      <c r="M356" s="366"/>
      <c r="N356" s="106" t="s">
        <v>680</v>
      </c>
      <c r="O356" s="106" t="s">
        <v>687</v>
      </c>
      <c r="P356" s="106" t="s">
        <v>688</v>
      </c>
      <c r="Q356" s="106"/>
      <c r="R356" s="307" t="s">
        <v>1558</v>
      </c>
      <c r="S356" s="309" t="s">
        <v>989</v>
      </c>
      <c r="T356" s="291" t="s">
        <v>680</v>
      </c>
      <c r="U356" s="294" t="s">
        <v>689</v>
      </c>
      <c r="V356" s="16"/>
      <c r="W356" s="15"/>
      <c r="X356" s="6"/>
      <c r="Y356" s="6" t="s">
        <v>680</v>
      </c>
      <c r="Z356" s="6" t="s">
        <v>681</v>
      </c>
      <c r="AA356" s="71" t="s">
        <v>690</v>
      </c>
      <c r="AB356" s="71" t="s">
        <v>691</v>
      </c>
      <c r="AC356" s="6" t="s">
        <v>682</v>
      </c>
      <c r="AD356" s="103" t="s">
        <v>684</v>
      </c>
      <c r="AE356" s="248" t="s">
        <v>680</v>
      </c>
      <c r="AF356" s="74"/>
      <c r="AG356" s="90"/>
      <c r="AH356" s="74"/>
      <c r="AI356" s="74"/>
      <c r="AJ356" s="74"/>
      <c r="AK356" s="315"/>
      <c r="AL356" s="316"/>
      <c r="AM356" s="74"/>
      <c r="AO356" s="265"/>
      <c r="BA356" s="75">
        <f t="shared" si="38"/>
        <v>194</v>
      </c>
      <c r="BB356" s="75">
        <f t="shared" si="39"/>
        <v>4</v>
      </c>
      <c r="BC356" s="245" t="str">
        <f t="shared" si="40"/>
        <v>ＨＨＨＨ</v>
      </c>
      <c r="BD356" s="19"/>
    </row>
    <row r="357" spans="1:56" ht="28.5" x14ac:dyDescent="0.4">
      <c r="A357" s="119" t="s">
        <v>768</v>
      </c>
      <c r="B357" s="340" t="s">
        <v>338</v>
      </c>
      <c r="C357" s="131" t="s">
        <v>779</v>
      </c>
      <c r="D357" s="346" t="s">
        <v>345</v>
      </c>
      <c r="E357" s="182" t="s">
        <v>819</v>
      </c>
      <c r="F357" s="343" t="s">
        <v>367</v>
      </c>
      <c r="G357" s="63" t="s">
        <v>852</v>
      </c>
      <c r="H357" s="352" t="s">
        <v>2</v>
      </c>
      <c r="I357" s="142">
        <v>145</v>
      </c>
      <c r="J357" s="276"/>
      <c r="K357" s="379" t="s">
        <v>695</v>
      </c>
      <c r="L357" s="382"/>
      <c r="M357" s="383"/>
      <c r="N357" s="100" t="s">
        <v>680</v>
      </c>
      <c r="O357" s="100" t="s">
        <v>683</v>
      </c>
      <c r="P357" s="100" t="s">
        <v>684</v>
      </c>
      <c r="Q357" s="94"/>
      <c r="R357" s="307" t="s">
        <v>988</v>
      </c>
      <c r="S357" s="308" t="s">
        <v>1185</v>
      </c>
      <c r="T357" s="291" t="s">
        <v>680</v>
      </c>
      <c r="U357" s="294" t="s">
        <v>689</v>
      </c>
      <c r="V357" s="69"/>
      <c r="W357" s="69"/>
      <c r="X357" s="84"/>
      <c r="Y357" s="84"/>
      <c r="Z357" s="84"/>
      <c r="AA357" s="84"/>
      <c r="AB357" s="83"/>
      <c r="AC357" s="213"/>
      <c r="AD357" s="213"/>
      <c r="AE357" s="247"/>
      <c r="AF357" s="69"/>
      <c r="AG357" s="72"/>
      <c r="AH357" s="69"/>
      <c r="AI357" s="69"/>
      <c r="AJ357" s="69"/>
      <c r="AK357" s="317"/>
      <c r="AL357" s="318"/>
      <c r="AM357" s="69"/>
      <c r="AO357" s="263"/>
      <c r="BA357" s="75">
        <f t="shared" si="38"/>
        <v>32</v>
      </c>
      <c r="BB357" s="75">
        <f t="shared" si="39"/>
        <v>2</v>
      </c>
      <c r="BC357" s="245" t="str">
        <f t="shared" si="40"/>
        <v>ＨＨ</v>
      </c>
      <c r="BD357" s="19"/>
    </row>
    <row r="358" spans="1:56" ht="94.5" x14ac:dyDescent="0.4">
      <c r="A358" s="76" t="s">
        <v>769</v>
      </c>
      <c r="B358" s="341"/>
      <c r="C358" s="76" t="s">
        <v>789</v>
      </c>
      <c r="D358" s="344"/>
      <c r="E358" s="121" t="s">
        <v>814</v>
      </c>
      <c r="F358" s="344"/>
      <c r="G358" s="77" t="s">
        <v>852</v>
      </c>
      <c r="H358" s="353"/>
      <c r="I358" s="214">
        <v>145</v>
      </c>
      <c r="J358" s="281" t="s">
        <v>446</v>
      </c>
      <c r="K358" s="102"/>
      <c r="L358" s="337" t="s">
        <v>250</v>
      </c>
      <c r="M358" s="339"/>
      <c r="N358" s="106" t="s">
        <v>680</v>
      </c>
      <c r="O358" s="106" t="s">
        <v>687</v>
      </c>
      <c r="P358" s="106" t="s">
        <v>688</v>
      </c>
      <c r="Q358" s="106"/>
      <c r="R358" s="307" t="s">
        <v>1412</v>
      </c>
      <c r="S358" s="308" t="s">
        <v>1413</v>
      </c>
      <c r="T358" s="291" t="s">
        <v>680</v>
      </c>
      <c r="U358" s="296" t="s">
        <v>396</v>
      </c>
      <c r="V358" s="16"/>
      <c r="W358" s="15"/>
      <c r="X358" s="107" t="str">
        <f t="shared" ref="X358:X359" si="45">AE358</f>
        <v>▼選択</v>
      </c>
      <c r="Y358" s="108" t="s">
        <v>680</v>
      </c>
      <c r="Z358" s="108" t="s">
        <v>681</v>
      </c>
      <c r="AA358" s="71" t="s">
        <v>690</v>
      </c>
      <c r="AB358" s="71" t="s">
        <v>691</v>
      </c>
      <c r="AC358" s="108" t="s">
        <v>682</v>
      </c>
      <c r="AD358" s="108" t="s">
        <v>909</v>
      </c>
      <c r="AE358" s="248" t="s">
        <v>680</v>
      </c>
      <c r="AF358" s="74"/>
      <c r="AG358" s="90"/>
      <c r="AH358" s="74"/>
      <c r="AI358" s="74"/>
      <c r="AJ358" s="74"/>
      <c r="AK358" s="315"/>
      <c r="AL358" s="316"/>
      <c r="AM358" s="74"/>
      <c r="AO358" s="264" t="s">
        <v>1874</v>
      </c>
      <c r="BA358" s="75">
        <f t="shared" si="38"/>
        <v>188</v>
      </c>
      <c r="BB358" s="75">
        <f t="shared" si="39"/>
        <v>4</v>
      </c>
      <c r="BC358" s="245" t="str">
        <f t="shared" si="40"/>
        <v>ＨＨＨＨ</v>
      </c>
      <c r="BD358" s="19"/>
    </row>
    <row r="359" spans="1:56" ht="94.5" x14ac:dyDescent="0.4">
      <c r="A359" s="110" t="s">
        <v>769</v>
      </c>
      <c r="B359" s="342"/>
      <c r="C359" s="110" t="s">
        <v>789</v>
      </c>
      <c r="D359" s="345"/>
      <c r="E359" s="137" t="s">
        <v>814</v>
      </c>
      <c r="F359" s="345"/>
      <c r="G359" s="111" t="s">
        <v>852</v>
      </c>
      <c r="H359" s="354"/>
      <c r="I359" s="114">
        <v>146</v>
      </c>
      <c r="J359" s="279" t="s">
        <v>446</v>
      </c>
      <c r="K359" s="102"/>
      <c r="L359" s="337" t="s">
        <v>177</v>
      </c>
      <c r="M359" s="339"/>
      <c r="N359" s="106" t="s">
        <v>680</v>
      </c>
      <c r="O359" s="106" t="s">
        <v>687</v>
      </c>
      <c r="P359" s="106" t="s">
        <v>688</v>
      </c>
      <c r="Q359" s="106"/>
      <c r="R359" s="307" t="s">
        <v>1414</v>
      </c>
      <c r="S359" s="308" t="s">
        <v>1415</v>
      </c>
      <c r="T359" s="291" t="s">
        <v>680</v>
      </c>
      <c r="U359" s="296" t="s">
        <v>377</v>
      </c>
      <c r="V359" s="16"/>
      <c r="W359" s="15"/>
      <c r="X359" s="107" t="str">
        <f t="shared" si="45"/>
        <v>▼選択</v>
      </c>
      <c r="Y359" s="108" t="s">
        <v>680</v>
      </c>
      <c r="Z359" s="108" t="s">
        <v>681</v>
      </c>
      <c r="AA359" s="71" t="s">
        <v>690</v>
      </c>
      <c r="AB359" s="71" t="s">
        <v>691</v>
      </c>
      <c r="AC359" s="108" t="s">
        <v>682</v>
      </c>
      <c r="AD359" s="108" t="s">
        <v>909</v>
      </c>
      <c r="AE359" s="248" t="s">
        <v>680</v>
      </c>
      <c r="AF359" s="74"/>
      <c r="AG359" s="90"/>
      <c r="AH359" s="74"/>
      <c r="AI359" s="74"/>
      <c r="AJ359" s="74"/>
      <c r="AK359" s="315"/>
      <c r="AL359" s="316"/>
      <c r="AM359" s="74"/>
      <c r="AO359" s="264" t="s">
        <v>1875</v>
      </c>
      <c r="BA359" s="75">
        <f t="shared" si="38"/>
        <v>154</v>
      </c>
      <c r="BB359" s="75">
        <f t="shared" si="39"/>
        <v>3</v>
      </c>
      <c r="BC359" s="245" t="str">
        <f t="shared" si="40"/>
        <v>ＨＨＨ</v>
      </c>
      <c r="BD359" s="19"/>
    </row>
    <row r="360" spans="1:56" ht="80.25" x14ac:dyDescent="0.4">
      <c r="A360" s="128" t="s">
        <v>768</v>
      </c>
      <c r="B360" s="125" t="s">
        <v>338</v>
      </c>
      <c r="C360" s="181" t="s">
        <v>779</v>
      </c>
      <c r="D360" s="201" t="s">
        <v>345</v>
      </c>
      <c r="E360" s="211" t="s">
        <v>819</v>
      </c>
      <c r="F360" s="127" t="s">
        <v>367</v>
      </c>
      <c r="G360" s="129" t="s">
        <v>854</v>
      </c>
      <c r="H360" s="267" t="s">
        <v>704</v>
      </c>
      <c r="I360" s="118" t="s">
        <v>735</v>
      </c>
      <c r="J360" s="279"/>
      <c r="K360" s="212"/>
      <c r="L360" s="356" t="s">
        <v>923</v>
      </c>
      <c r="M360" s="366"/>
      <c r="N360" s="106" t="s">
        <v>680</v>
      </c>
      <c r="O360" s="106" t="s">
        <v>687</v>
      </c>
      <c r="P360" s="106" t="s">
        <v>688</v>
      </c>
      <c r="Q360" s="106"/>
      <c r="R360" s="307" t="s">
        <v>1558</v>
      </c>
      <c r="S360" s="309" t="s">
        <v>989</v>
      </c>
      <c r="T360" s="291" t="s">
        <v>680</v>
      </c>
      <c r="U360" s="294" t="s">
        <v>689</v>
      </c>
      <c r="V360" s="16"/>
      <c r="W360" s="15"/>
      <c r="X360" s="6"/>
      <c r="Y360" s="6" t="s">
        <v>680</v>
      </c>
      <c r="Z360" s="6" t="s">
        <v>681</v>
      </c>
      <c r="AA360" s="71" t="s">
        <v>690</v>
      </c>
      <c r="AB360" s="71" t="s">
        <v>691</v>
      </c>
      <c r="AC360" s="6" t="s">
        <v>682</v>
      </c>
      <c r="AD360" s="103" t="s">
        <v>684</v>
      </c>
      <c r="AE360" s="248" t="s">
        <v>680</v>
      </c>
      <c r="AF360" s="74"/>
      <c r="AG360" s="90"/>
      <c r="AH360" s="74"/>
      <c r="AI360" s="74"/>
      <c r="AJ360" s="74"/>
      <c r="AK360" s="315"/>
      <c r="AL360" s="316"/>
      <c r="AM360" s="74"/>
      <c r="AO360" s="265"/>
      <c r="BA360" s="75">
        <f t="shared" si="38"/>
        <v>194</v>
      </c>
      <c r="BB360" s="75">
        <f t="shared" si="39"/>
        <v>4</v>
      </c>
      <c r="BC360" s="245" t="str">
        <f t="shared" si="40"/>
        <v>ＨＨＨＨ</v>
      </c>
      <c r="BD360" s="19"/>
    </row>
    <row r="361" spans="1:56" ht="28.5" x14ac:dyDescent="0.4">
      <c r="A361" s="119" t="s">
        <v>768</v>
      </c>
      <c r="B361" s="340" t="s">
        <v>338</v>
      </c>
      <c r="C361" s="131" t="s">
        <v>779</v>
      </c>
      <c r="D361" s="346" t="s">
        <v>345</v>
      </c>
      <c r="E361" s="182" t="s">
        <v>816</v>
      </c>
      <c r="F361" s="343" t="s">
        <v>368</v>
      </c>
      <c r="G361" s="63" t="s">
        <v>852</v>
      </c>
      <c r="H361" s="352" t="s">
        <v>2</v>
      </c>
      <c r="I361" s="142">
        <v>147</v>
      </c>
      <c r="J361" s="276"/>
      <c r="K361" s="379" t="s">
        <v>697</v>
      </c>
      <c r="L361" s="380"/>
      <c r="M361" s="381"/>
      <c r="N361" s="100" t="s">
        <v>680</v>
      </c>
      <c r="O361" s="100" t="s">
        <v>683</v>
      </c>
      <c r="P361" s="100" t="s">
        <v>684</v>
      </c>
      <c r="Q361" s="106"/>
      <c r="R361" s="307" t="s">
        <v>988</v>
      </c>
      <c r="S361" s="308" t="s">
        <v>1185</v>
      </c>
      <c r="T361" s="291" t="s">
        <v>680</v>
      </c>
      <c r="U361" s="294" t="s">
        <v>689</v>
      </c>
      <c r="V361" s="69"/>
      <c r="W361" s="69"/>
      <c r="X361" s="84"/>
      <c r="Y361" s="84"/>
      <c r="Z361" s="84"/>
      <c r="AA361" s="84"/>
      <c r="AB361" s="83"/>
      <c r="AC361" s="213"/>
      <c r="AD361" s="213"/>
      <c r="AE361" s="247"/>
      <c r="AF361" s="69"/>
      <c r="AG361" s="72"/>
      <c r="AH361" s="69"/>
      <c r="AI361" s="69"/>
      <c r="AJ361" s="69"/>
      <c r="AK361" s="317"/>
      <c r="AL361" s="318"/>
      <c r="AM361" s="69"/>
      <c r="AO361" s="263"/>
      <c r="BA361" s="75">
        <f t="shared" si="38"/>
        <v>42</v>
      </c>
      <c r="BB361" s="75">
        <f t="shared" si="39"/>
        <v>2</v>
      </c>
      <c r="BC361" s="245" t="str">
        <f t="shared" si="40"/>
        <v>ＨＨ</v>
      </c>
      <c r="BD361" s="19"/>
    </row>
    <row r="362" spans="1:56" ht="110.25" x14ac:dyDescent="0.4">
      <c r="A362" s="76" t="s">
        <v>769</v>
      </c>
      <c r="B362" s="341"/>
      <c r="C362" s="76" t="s">
        <v>789</v>
      </c>
      <c r="D362" s="344"/>
      <c r="E362" s="121" t="s">
        <v>845</v>
      </c>
      <c r="F362" s="344"/>
      <c r="G362" s="77" t="s">
        <v>852</v>
      </c>
      <c r="H362" s="353"/>
      <c r="I362" s="214">
        <v>147</v>
      </c>
      <c r="J362" s="280" t="s">
        <v>446</v>
      </c>
      <c r="K362" s="102"/>
      <c r="L362" s="337" t="s">
        <v>178</v>
      </c>
      <c r="M362" s="339"/>
      <c r="N362" s="106" t="s">
        <v>680</v>
      </c>
      <c r="O362" s="106" t="s">
        <v>687</v>
      </c>
      <c r="P362" s="106" t="s">
        <v>688</v>
      </c>
      <c r="Q362" s="106"/>
      <c r="R362" s="307" t="s">
        <v>1416</v>
      </c>
      <c r="S362" s="308" t="s">
        <v>1417</v>
      </c>
      <c r="T362" s="291" t="s">
        <v>680</v>
      </c>
      <c r="U362" s="296" t="s">
        <v>396</v>
      </c>
      <c r="V362" s="16"/>
      <c r="W362" s="15"/>
      <c r="X362" s="107" t="str">
        <f t="shared" ref="X362:X363" si="46">AE362</f>
        <v>▼選択</v>
      </c>
      <c r="Y362" s="108" t="s">
        <v>680</v>
      </c>
      <c r="Z362" s="108" t="s">
        <v>681</v>
      </c>
      <c r="AA362" s="71" t="s">
        <v>690</v>
      </c>
      <c r="AB362" s="71" t="s">
        <v>691</v>
      </c>
      <c r="AC362" s="108" t="s">
        <v>682</v>
      </c>
      <c r="AD362" s="108" t="s">
        <v>909</v>
      </c>
      <c r="AE362" s="248" t="s">
        <v>680</v>
      </c>
      <c r="AF362" s="74"/>
      <c r="AG362" s="90"/>
      <c r="AH362" s="74"/>
      <c r="AI362" s="74"/>
      <c r="AJ362" s="74"/>
      <c r="AK362" s="315"/>
      <c r="AL362" s="316"/>
      <c r="AM362" s="74"/>
      <c r="AO362" s="264" t="s">
        <v>1876</v>
      </c>
      <c r="BA362" s="75">
        <f t="shared" si="38"/>
        <v>46</v>
      </c>
      <c r="BB362" s="75">
        <f t="shared" si="39"/>
        <v>2</v>
      </c>
      <c r="BC362" s="245" t="str">
        <f t="shared" si="40"/>
        <v>ＨＨ</v>
      </c>
      <c r="BD362" s="19"/>
    </row>
    <row r="363" spans="1:56" ht="42" x14ac:dyDescent="0.4">
      <c r="A363" s="76" t="s">
        <v>769</v>
      </c>
      <c r="B363" s="341"/>
      <c r="C363" s="76" t="s">
        <v>789</v>
      </c>
      <c r="D363" s="344"/>
      <c r="E363" s="121" t="s">
        <v>845</v>
      </c>
      <c r="F363" s="344"/>
      <c r="G363" s="77" t="s">
        <v>852</v>
      </c>
      <c r="H363" s="353"/>
      <c r="I363" s="64">
        <v>148</v>
      </c>
      <c r="J363" s="276" t="s">
        <v>446</v>
      </c>
      <c r="K363" s="102"/>
      <c r="L363" s="350" t="s">
        <v>698</v>
      </c>
      <c r="M363" s="339"/>
      <c r="N363" s="120"/>
      <c r="O363" s="120"/>
      <c r="P363" s="120"/>
      <c r="Q363" s="120"/>
      <c r="R363" s="305"/>
      <c r="S363" s="306"/>
      <c r="T363" s="290" t="s">
        <v>689</v>
      </c>
      <c r="U363" s="294" t="s">
        <v>689</v>
      </c>
      <c r="V363" s="69"/>
      <c r="W363" s="69"/>
      <c r="X363" s="107" t="str">
        <f t="shared" si="46"/>
        <v>▼選択</v>
      </c>
      <c r="Y363" s="108" t="s">
        <v>680</v>
      </c>
      <c r="Z363" s="108" t="s">
        <v>681</v>
      </c>
      <c r="AA363" s="71" t="s">
        <v>690</v>
      </c>
      <c r="AB363" s="71" t="s">
        <v>691</v>
      </c>
      <c r="AC363" s="108" t="s">
        <v>682</v>
      </c>
      <c r="AD363" s="108" t="s">
        <v>909</v>
      </c>
      <c r="AE363" s="246" t="s">
        <v>680</v>
      </c>
      <c r="AF363" s="69"/>
      <c r="AG363" s="72"/>
      <c r="AH363" s="69"/>
      <c r="AI363" s="69"/>
      <c r="AJ363" s="69"/>
      <c r="AK363" s="315"/>
      <c r="AL363" s="316"/>
      <c r="AM363" s="74"/>
      <c r="AO363" s="263"/>
      <c r="BA363" s="75">
        <f t="shared" si="38"/>
        <v>113</v>
      </c>
      <c r="BB363" s="75">
        <f t="shared" si="39"/>
        <v>3</v>
      </c>
      <c r="BC363" s="245" t="str">
        <f t="shared" si="40"/>
        <v>ＨＨＨ</v>
      </c>
      <c r="BD363" s="19"/>
    </row>
    <row r="364" spans="1:56" ht="220.5" x14ac:dyDescent="0.4">
      <c r="A364" s="76" t="s">
        <v>769</v>
      </c>
      <c r="B364" s="341"/>
      <c r="C364" s="76" t="s">
        <v>789</v>
      </c>
      <c r="D364" s="344"/>
      <c r="E364" s="121" t="s">
        <v>845</v>
      </c>
      <c r="F364" s="344"/>
      <c r="G364" s="77" t="s">
        <v>852</v>
      </c>
      <c r="H364" s="353"/>
      <c r="I364" s="78">
        <v>148</v>
      </c>
      <c r="J364" s="277" t="s">
        <v>608</v>
      </c>
      <c r="K364" s="183"/>
      <c r="L364" s="122"/>
      <c r="M364" s="215" t="s">
        <v>179</v>
      </c>
      <c r="N364" s="106" t="s">
        <v>680</v>
      </c>
      <c r="O364" s="106" t="s">
        <v>687</v>
      </c>
      <c r="P364" s="106" t="s">
        <v>688</v>
      </c>
      <c r="Q364" s="106"/>
      <c r="R364" s="307" t="s">
        <v>1418</v>
      </c>
      <c r="S364" s="308" t="s">
        <v>1419</v>
      </c>
      <c r="T364" s="291" t="s">
        <v>680</v>
      </c>
      <c r="U364" s="296" t="s">
        <v>396</v>
      </c>
      <c r="V364" s="16"/>
      <c r="W364" s="15"/>
      <c r="X364" s="6"/>
      <c r="Y364" s="108" t="s">
        <v>680</v>
      </c>
      <c r="Z364" s="108" t="s">
        <v>681</v>
      </c>
      <c r="AA364" s="71" t="s">
        <v>690</v>
      </c>
      <c r="AB364" s="71" t="s">
        <v>691</v>
      </c>
      <c r="AC364" s="108" t="s">
        <v>682</v>
      </c>
      <c r="AD364" s="108"/>
      <c r="AE364" s="248" t="s">
        <v>680</v>
      </c>
      <c r="AF364" s="74"/>
      <c r="AG364" s="90"/>
      <c r="AH364" s="74"/>
      <c r="AI364" s="74"/>
      <c r="AJ364" s="74"/>
      <c r="AK364" s="315"/>
      <c r="AL364" s="316"/>
      <c r="AM364" s="74"/>
      <c r="AO364" s="264" t="s">
        <v>1877</v>
      </c>
      <c r="BA364" s="75">
        <f t="shared" si="38"/>
        <v>132</v>
      </c>
      <c r="BB364" s="75">
        <f t="shared" si="39"/>
        <v>3</v>
      </c>
      <c r="BC364" s="245" t="str">
        <f t="shared" si="40"/>
        <v>ＨＨＨ</v>
      </c>
      <c r="BD364" s="19"/>
    </row>
    <row r="365" spans="1:56" ht="55.5" x14ac:dyDescent="0.4">
      <c r="A365" s="76" t="s">
        <v>769</v>
      </c>
      <c r="B365" s="341"/>
      <c r="C365" s="76" t="s">
        <v>789</v>
      </c>
      <c r="D365" s="344"/>
      <c r="E365" s="121" t="s">
        <v>845</v>
      </c>
      <c r="F365" s="344"/>
      <c r="G365" s="77" t="s">
        <v>852</v>
      </c>
      <c r="H365" s="353"/>
      <c r="I365" s="78">
        <v>148</v>
      </c>
      <c r="J365" s="277" t="s">
        <v>609</v>
      </c>
      <c r="K365" s="183"/>
      <c r="L365" s="122"/>
      <c r="M365" s="215" t="s">
        <v>307</v>
      </c>
      <c r="N365" s="106" t="s">
        <v>680</v>
      </c>
      <c r="O365" s="106" t="s">
        <v>687</v>
      </c>
      <c r="P365" s="106" t="s">
        <v>688</v>
      </c>
      <c r="Q365" s="106"/>
      <c r="R365" s="307" t="s">
        <v>1420</v>
      </c>
      <c r="S365" s="308" t="s">
        <v>1421</v>
      </c>
      <c r="T365" s="291" t="s">
        <v>680</v>
      </c>
      <c r="U365" s="296" t="s">
        <v>413</v>
      </c>
      <c r="V365" s="16"/>
      <c r="W365" s="15"/>
      <c r="X365" s="6"/>
      <c r="Y365" s="108" t="s">
        <v>680</v>
      </c>
      <c r="Z365" s="108" t="s">
        <v>681</v>
      </c>
      <c r="AA365" s="71" t="s">
        <v>690</v>
      </c>
      <c r="AB365" s="71" t="s">
        <v>691</v>
      </c>
      <c r="AC365" s="108" t="s">
        <v>682</v>
      </c>
      <c r="AD365" s="108"/>
      <c r="AE365" s="248" t="s">
        <v>680</v>
      </c>
      <c r="AF365" s="74"/>
      <c r="AG365" s="90"/>
      <c r="AH365" s="74"/>
      <c r="AI365" s="74"/>
      <c r="AJ365" s="74"/>
      <c r="AK365" s="315"/>
      <c r="AL365" s="316"/>
      <c r="AM365" s="74"/>
      <c r="AO365" s="264" t="s">
        <v>1878</v>
      </c>
      <c r="BA365" s="75">
        <f t="shared" si="38"/>
        <v>176</v>
      </c>
      <c r="BB365" s="75">
        <f t="shared" si="39"/>
        <v>4</v>
      </c>
      <c r="BC365" s="245" t="str">
        <f t="shared" si="40"/>
        <v>ＨＨＨＨ</v>
      </c>
      <c r="BD365" s="19"/>
    </row>
    <row r="366" spans="1:56" ht="185.25" x14ac:dyDescent="0.4">
      <c r="A366" s="76" t="s">
        <v>769</v>
      </c>
      <c r="B366" s="341"/>
      <c r="C366" s="76" t="s">
        <v>789</v>
      </c>
      <c r="D366" s="344"/>
      <c r="E366" s="121" t="s">
        <v>845</v>
      </c>
      <c r="F366" s="344"/>
      <c r="G366" s="77" t="s">
        <v>852</v>
      </c>
      <c r="H366" s="353"/>
      <c r="I366" s="216">
        <v>148</v>
      </c>
      <c r="J366" s="277" t="s">
        <v>610</v>
      </c>
      <c r="K366" s="183"/>
      <c r="L366" s="217"/>
      <c r="M366" s="140" t="s">
        <v>917</v>
      </c>
      <c r="N366" s="106" t="s">
        <v>680</v>
      </c>
      <c r="O366" s="106" t="s">
        <v>687</v>
      </c>
      <c r="P366" s="106" t="s">
        <v>688</v>
      </c>
      <c r="Q366" s="106"/>
      <c r="R366" s="307" t="s">
        <v>1422</v>
      </c>
      <c r="S366" s="308" t="s">
        <v>1423</v>
      </c>
      <c r="T366" s="291" t="s">
        <v>680</v>
      </c>
      <c r="U366" s="296" t="s">
        <v>1941</v>
      </c>
      <c r="V366" s="16"/>
      <c r="W366" s="15"/>
      <c r="X366" s="6"/>
      <c r="Y366" s="108" t="s">
        <v>680</v>
      </c>
      <c r="Z366" s="108" t="s">
        <v>681</v>
      </c>
      <c r="AA366" s="71" t="s">
        <v>690</v>
      </c>
      <c r="AB366" s="71" t="s">
        <v>691</v>
      </c>
      <c r="AC366" s="108" t="s">
        <v>682</v>
      </c>
      <c r="AD366" s="108"/>
      <c r="AE366" s="248" t="s">
        <v>680</v>
      </c>
      <c r="AF366" s="74"/>
      <c r="AG366" s="90"/>
      <c r="AH366" s="74"/>
      <c r="AI366" s="74"/>
      <c r="AJ366" s="74"/>
      <c r="AK366" s="315"/>
      <c r="AL366" s="316"/>
      <c r="AM366" s="74"/>
      <c r="AO366" s="264" t="s">
        <v>1879</v>
      </c>
      <c r="BA366" s="75">
        <f t="shared" si="38"/>
        <v>618</v>
      </c>
      <c r="BB366" s="75">
        <f t="shared" si="39"/>
        <v>12</v>
      </c>
      <c r="BC366" s="245" t="str">
        <f t="shared" si="40"/>
        <v>ＨＨＨＨＨＨＨＨＨＨＨＨ</v>
      </c>
      <c r="BD366" s="19"/>
    </row>
    <row r="367" spans="1:56" ht="42" x14ac:dyDescent="0.4">
      <c r="A367" s="76" t="s">
        <v>769</v>
      </c>
      <c r="B367" s="341"/>
      <c r="C367" s="76" t="s">
        <v>789</v>
      </c>
      <c r="D367" s="344"/>
      <c r="E367" s="121" t="s">
        <v>845</v>
      </c>
      <c r="F367" s="344"/>
      <c r="G367" s="77" t="s">
        <v>852</v>
      </c>
      <c r="H367" s="353"/>
      <c r="I367" s="79">
        <v>149</v>
      </c>
      <c r="J367" s="276" t="s">
        <v>446</v>
      </c>
      <c r="K367" s="102"/>
      <c r="L367" s="350" t="s">
        <v>696</v>
      </c>
      <c r="M367" s="339"/>
      <c r="N367" s="120"/>
      <c r="O367" s="120"/>
      <c r="P367" s="120"/>
      <c r="Q367" s="120"/>
      <c r="R367" s="305"/>
      <c r="S367" s="306"/>
      <c r="T367" s="290" t="s">
        <v>689</v>
      </c>
      <c r="U367" s="294" t="s">
        <v>689</v>
      </c>
      <c r="V367" s="69"/>
      <c r="W367" s="69"/>
      <c r="X367" s="107" t="str">
        <f>AE367</f>
        <v>▼選択</v>
      </c>
      <c r="Y367" s="108" t="s">
        <v>680</v>
      </c>
      <c r="Z367" s="108" t="s">
        <v>681</v>
      </c>
      <c r="AA367" s="71" t="s">
        <v>690</v>
      </c>
      <c r="AB367" s="71" t="s">
        <v>691</v>
      </c>
      <c r="AC367" s="108" t="s">
        <v>682</v>
      </c>
      <c r="AD367" s="108" t="s">
        <v>909</v>
      </c>
      <c r="AE367" s="246" t="s">
        <v>680</v>
      </c>
      <c r="AF367" s="69"/>
      <c r="AG367" s="72"/>
      <c r="AH367" s="69"/>
      <c r="AI367" s="69"/>
      <c r="AJ367" s="69"/>
      <c r="AK367" s="315"/>
      <c r="AL367" s="316"/>
      <c r="AM367" s="74"/>
      <c r="AO367" s="263"/>
      <c r="BA367" s="75">
        <f t="shared" si="38"/>
        <v>89</v>
      </c>
      <c r="BB367" s="75">
        <f t="shared" si="39"/>
        <v>3</v>
      </c>
      <c r="BC367" s="245" t="str">
        <f t="shared" si="40"/>
        <v>ＨＨＨ</v>
      </c>
      <c r="BD367" s="19"/>
    </row>
    <row r="368" spans="1:56" ht="42" x14ac:dyDescent="0.4">
      <c r="A368" s="76" t="s">
        <v>769</v>
      </c>
      <c r="B368" s="341"/>
      <c r="C368" s="76" t="s">
        <v>789</v>
      </c>
      <c r="D368" s="344"/>
      <c r="E368" s="121" t="s">
        <v>845</v>
      </c>
      <c r="F368" s="344"/>
      <c r="G368" s="77" t="s">
        <v>852</v>
      </c>
      <c r="H368" s="353"/>
      <c r="I368" s="78">
        <v>149</v>
      </c>
      <c r="J368" s="277" t="s">
        <v>611</v>
      </c>
      <c r="K368" s="218"/>
      <c r="L368" s="122"/>
      <c r="M368" s="99" t="s">
        <v>180</v>
      </c>
      <c r="N368" s="106" t="s">
        <v>680</v>
      </c>
      <c r="O368" s="106" t="s">
        <v>687</v>
      </c>
      <c r="P368" s="106" t="s">
        <v>688</v>
      </c>
      <c r="Q368" s="106"/>
      <c r="R368" s="307" t="s">
        <v>1424</v>
      </c>
      <c r="S368" s="308" t="s">
        <v>1425</v>
      </c>
      <c r="T368" s="291" t="s">
        <v>680</v>
      </c>
      <c r="U368" s="296" t="s">
        <v>410</v>
      </c>
      <c r="V368" s="16"/>
      <c r="W368" s="15"/>
      <c r="X368" s="6"/>
      <c r="Y368" s="108" t="s">
        <v>680</v>
      </c>
      <c r="Z368" s="108" t="s">
        <v>681</v>
      </c>
      <c r="AA368" s="71" t="s">
        <v>690</v>
      </c>
      <c r="AB368" s="71" t="s">
        <v>691</v>
      </c>
      <c r="AC368" s="108" t="s">
        <v>682</v>
      </c>
      <c r="AD368" s="108"/>
      <c r="AE368" s="248" t="s">
        <v>680</v>
      </c>
      <c r="AF368" s="74"/>
      <c r="AG368" s="90"/>
      <c r="AH368" s="74"/>
      <c r="AI368" s="74"/>
      <c r="AJ368" s="74"/>
      <c r="AK368" s="315"/>
      <c r="AL368" s="316"/>
      <c r="AM368" s="74"/>
      <c r="AO368" s="264" t="s">
        <v>1880</v>
      </c>
      <c r="BA368" s="75">
        <f t="shared" si="38"/>
        <v>64</v>
      </c>
      <c r="BB368" s="75">
        <f t="shared" si="39"/>
        <v>3</v>
      </c>
      <c r="BC368" s="245" t="str">
        <f t="shared" si="40"/>
        <v>ＨＨＨ</v>
      </c>
      <c r="BD368" s="19"/>
    </row>
    <row r="369" spans="1:56" ht="42" x14ac:dyDescent="0.4">
      <c r="A369" s="110" t="s">
        <v>769</v>
      </c>
      <c r="B369" s="342"/>
      <c r="C369" s="110" t="s">
        <v>789</v>
      </c>
      <c r="D369" s="345"/>
      <c r="E369" s="137" t="s">
        <v>845</v>
      </c>
      <c r="F369" s="345"/>
      <c r="G369" s="111" t="s">
        <v>852</v>
      </c>
      <c r="H369" s="354"/>
      <c r="I369" s="104">
        <v>149</v>
      </c>
      <c r="J369" s="282" t="s">
        <v>612</v>
      </c>
      <c r="K369" s="218"/>
      <c r="L369" s="217"/>
      <c r="M369" s="197" t="s">
        <v>181</v>
      </c>
      <c r="N369" s="106" t="s">
        <v>680</v>
      </c>
      <c r="O369" s="106" t="s">
        <v>687</v>
      </c>
      <c r="P369" s="106" t="s">
        <v>688</v>
      </c>
      <c r="Q369" s="106"/>
      <c r="R369" s="307" t="s">
        <v>1426</v>
      </c>
      <c r="S369" s="308" t="s">
        <v>1427</v>
      </c>
      <c r="T369" s="291" t="s">
        <v>680</v>
      </c>
      <c r="U369" s="296" t="s">
        <v>411</v>
      </c>
      <c r="V369" s="16"/>
      <c r="W369" s="15"/>
      <c r="X369" s="219"/>
      <c r="Y369" s="200" t="s">
        <v>680</v>
      </c>
      <c r="Z369" s="200" t="s">
        <v>681</v>
      </c>
      <c r="AA369" s="71" t="s">
        <v>690</v>
      </c>
      <c r="AB369" s="71" t="s">
        <v>691</v>
      </c>
      <c r="AC369" s="200" t="s">
        <v>682</v>
      </c>
      <c r="AD369" s="200"/>
      <c r="AE369" s="248" t="s">
        <v>680</v>
      </c>
      <c r="AF369" s="74"/>
      <c r="AG369" s="90"/>
      <c r="AH369" s="74"/>
      <c r="AI369" s="74"/>
      <c r="AJ369" s="74"/>
      <c r="AK369" s="315"/>
      <c r="AL369" s="316"/>
      <c r="AM369" s="74"/>
      <c r="AO369" s="264" t="s">
        <v>1881</v>
      </c>
      <c r="BA369" s="75">
        <f t="shared" si="38"/>
        <v>116</v>
      </c>
      <c r="BB369" s="75">
        <f t="shared" si="39"/>
        <v>3</v>
      </c>
      <c r="BC369" s="245" t="str">
        <f t="shared" si="40"/>
        <v>ＨＨＨ</v>
      </c>
      <c r="BD369" s="19"/>
    </row>
    <row r="370" spans="1:56" ht="80.25" x14ac:dyDescent="0.4">
      <c r="A370" s="128" t="s">
        <v>768</v>
      </c>
      <c r="B370" s="125" t="s">
        <v>338</v>
      </c>
      <c r="C370" s="181" t="s">
        <v>779</v>
      </c>
      <c r="D370" s="201" t="s">
        <v>345</v>
      </c>
      <c r="E370" s="211" t="s">
        <v>816</v>
      </c>
      <c r="F370" s="127" t="s">
        <v>368</v>
      </c>
      <c r="G370" s="129" t="s">
        <v>854</v>
      </c>
      <c r="H370" s="267" t="s">
        <v>704</v>
      </c>
      <c r="I370" s="118" t="s">
        <v>736</v>
      </c>
      <c r="J370" s="279"/>
      <c r="K370" s="212"/>
      <c r="L370" s="356" t="s">
        <v>923</v>
      </c>
      <c r="M370" s="366"/>
      <c r="N370" s="106" t="s">
        <v>680</v>
      </c>
      <c r="O370" s="106" t="s">
        <v>687</v>
      </c>
      <c r="P370" s="106" t="s">
        <v>688</v>
      </c>
      <c r="Q370" s="106"/>
      <c r="R370" s="307" t="s">
        <v>1558</v>
      </c>
      <c r="S370" s="309" t="s">
        <v>989</v>
      </c>
      <c r="T370" s="291" t="s">
        <v>680</v>
      </c>
      <c r="U370" s="294" t="s">
        <v>689</v>
      </c>
      <c r="V370" s="16"/>
      <c r="W370" s="15"/>
      <c r="X370" s="6"/>
      <c r="Y370" s="6" t="s">
        <v>680</v>
      </c>
      <c r="Z370" s="6" t="s">
        <v>681</v>
      </c>
      <c r="AA370" s="71" t="s">
        <v>690</v>
      </c>
      <c r="AB370" s="71" t="s">
        <v>691</v>
      </c>
      <c r="AC370" s="6" t="s">
        <v>682</v>
      </c>
      <c r="AD370" s="103" t="s">
        <v>684</v>
      </c>
      <c r="AE370" s="248" t="s">
        <v>680</v>
      </c>
      <c r="AF370" s="74"/>
      <c r="AG370" s="90"/>
      <c r="AH370" s="74"/>
      <c r="AI370" s="74"/>
      <c r="AJ370" s="74"/>
      <c r="AK370" s="315"/>
      <c r="AL370" s="316"/>
      <c r="AM370" s="74"/>
      <c r="AO370" s="265"/>
      <c r="BA370" s="75">
        <f t="shared" si="38"/>
        <v>194</v>
      </c>
      <c r="BB370" s="75">
        <f t="shared" si="39"/>
        <v>4</v>
      </c>
      <c r="BC370" s="245" t="str">
        <f t="shared" si="40"/>
        <v>ＨＨＨＨ</v>
      </c>
      <c r="BD370" s="19"/>
    </row>
    <row r="371" spans="1:56" ht="28.5" x14ac:dyDescent="0.4">
      <c r="A371" s="119" t="s">
        <v>768</v>
      </c>
      <c r="B371" s="340" t="s">
        <v>338</v>
      </c>
      <c r="C371" s="131" t="s">
        <v>779</v>
      </c>
      <c r="D371" s="346" t="s">
        <v>345</v>
      </c>
      <c r="E371" s="119" t="s">
        <v>817</v>
      </c>
      <c r="F371" s="343" t="s">
        <v>369</v>
      </c>
      <c r="G371" s="174" t="s">
        <v>852</v>
      </c>
      <c r="H371" s="352" t="s">
        <v>927</v>
      </c>
      <c r="I371" s="220">
        <v>150</v>
      </c>
      <c r="J371" s="276"/>
      <c r="K371" s="373" t="s">
        <v>935</v>
      </c>
      <c r="L371" s="374"/>
      <c r="M371" s="375"/>
      <c r="N371" s="106" t="s">
        <v>680</v>
      </c>
      <c r="O371" s="94" t="s">
        <v>683</v>
      </c>
      <c r="P371" s="94" t="s">
        <v>684</v>
      </c>
      <c r="Q371" s="106"/>
      <c r="R371" s="307" t="s">
        <v>988</v>
      </c>
      <c r="S371" s="308" t="s">
        <v>1185</v>
      </c>
      <c r="T371" s="291" t="s">
        <v>680</v>
      </c>
      <c r="U371" s="294" t="s">
        <v>956</v>
      </c>
      <c r="V371" s="69"/>
      <c r="W371" s="69"/>
      <c r="X371" s="84"/>
      <c r="Y371" s="153"/>
      <c r="Z371" s="213"/>
      <c r="AA371" s="83"/>
      <c r="AB371" s="83"/>
      <c r="AC371" s="213"/>
      <c r="AD371" s="153"/>
      <c r="AE371" s="247"/>
      <c r="AF371" s="69"/>
      <c r="AG371" s="72"/>
      <c r="AH371" s="69"/>
      <c r="AI371" s="69"/>
      <c r="AJ371" s="69"/>
      <c r="AK371" s="317"/>
      <c r="AL371" s="318"/>
      <c r="AM371" s="69"/>
      <c r="AO371" s="263"/>
      <c r="BA371" s="75">
        <f t="shared" si="38"/>
        <v>32</v>
      </c>
      <c r="BB371" s="75">
        <f t="shared" si="39"/>
        <v>2</v>
      </c>
      <c r="BC371" s="245" t="str">
        <f t="shared" si="40"/>
        <v>ＨＨ</v>
      </c>
      <c r="BD371" s="19"/>
    </row>
    <row r="372" spans="1:56" ht="42" x14ac:dyDescent="0.4">
      <c r="A372" s="121" t="s">
        <v>928</v>
      </c>
      <c r="B372" s="341"/>
      <c r="C372" s="221" t="s">
        <v>931</v>
      </c>
      <c r="D372" s="344"/>
      <c r="E372" s="121" t="s">
        <v>932</v>
      </c>
      <c r="F372" s="344"/>
      <c r="G372" s="175" t="s">
        <v>852</v>
      </c>
      <c r="H372" s="377"/>
      <c r="I372" s="147">
        <v>150</v>
      </c>
      <c r="J372" s="281" t="s">
        <v>446</v>
      </c>
      <c r="K372" s="222"/>
      <c r="L372" s="350" t="s">
        <v>944</v>
      </c>
      <c r="M372" s="366"/>
      <c r="N372" s="120"/>
      <c r="O372" s="120"/>
      <c r="P372" s="120"/>
      <c r="Q372" s="120"/>
      <c r="R372" s="305"/>
      <c r="S372" s="306"/>
      <c r="T372" s="290" t="s">
        <v>689</v>
      </c>
      <c r="U372" s="294" t="s">
        <v>689</v>
      </c>
      <c r="V372" s="69"/>
      <c r="W372" s="69"/>
      <c r="X372" s="107" t="str">
        <f>AE372</f>
        <v>▼選択</v>
      </c>
      <c r="Y372" s="108" t="s">
        <v>680</v>
      </c>
      <c r="Z372" s="200" t="s">
        <v>681</v>
      </c>
      <c r="AA372" s="71" t="s">
        <v>690</v>
      </c>
      <c r="AB372" s="71" t="s">
        <v>691</v>
      </c>
      <c r="AC372" s="200" t="s">
        <v>682</v>
      </c>
      <c r="AD372" s="108" t="s">
        <v>909</v>
      </c>
      <c r="AE372" s="246" t="s">
        <v>680</v>
      </c>
      <c r="AF372" s="69"/>
      <c r="AG372" s="72"/>
      <c r="AH372" s="69"/>
      <c r="AI372" s="69"/>
      <c r="AJ372" s="69"/>
      <c r="AK372" s="315"/>
      <c r="AL372" s="316"/>
      <c r="AM372" s="74"/>
      <c r="AO372" s="263"/>
      <c r="BA372" s="75">
        <f t="shared" si="38"/>
        <v>83</v>
      </c>
      <c r="BB372" s="75">
        <f t="shared" si="39"/>
        <v>3</v>
      </c>
      <c r="BC372" s="245" t="str">
        <f t="shared" si="40"/>
        <v>ＨＨＨ</v>
      </c>
      <c r="BD372" s="19"/>
    </row>
    <row r="373" spans="1:56" ht="110.25" x14ac:dyDescent="0.4">
      <c r="A373" s="76" t="s">
        <v>769</v>
      </c>
      <c r="B373" s="341"/>
      <c r="C373" s="76" t="s">
        <v>789</v>
      </c>
      <c r="D373" s="344"/>
      <c r="E373" s="121" t="s">
        <v>846</v>
      </c>
      <c r="F373" s="344"/>
      <c r="G373" s="175" t="s">
        <v>852</v>
      </c>
      <c r="H373" s="377"/>
      <c r="I373" s="78">
        <v>150</v>
      </c>
      <c r="J373" s="277" t="s">
        <v>613</v>
      </c>
      <c r="K373" s="223"/>
      <c r="L373" s="122"/>
      <c r="M373" s="224" t="s">
        <v>938</v>
      </c>
      <c r="N373" s="94" t="s">
        <v>680</v>
      </c>
      <c r="O373" s="94" t="s">
        <v>687</v>
      </c>
      <c r="P373" s="94" t="s">
        <v>688</v>
      </c>
      <c r="Q373" s="94"/>
      <c r="R373" s="307" t="s">
        <v>1428</v>
      </c>
      <c r="S373" s="308" t="s">
        <v>1429</v>
      </c>
      <c r="T373" s="291" t="s">
        <v>680</v>
      </c>
      <c r="U373" s="296" t="s">
        <v>396</v>
      </c>
      <c r="V373" s="16"/>
      <c r="W373" s="15"/>
      <c r="X373" s="219"/>
      <c r="Y373" s="200" t="s">
        <v>680</v>
      </c>
      <c r="Z373" s="200" t="s">
        <v>681</v>
      </c>
      <c r="AA373" s="71" t="s">
        <v>690</v>
      </c>
      <c r="AB373" s="71" t="s">
        <v>691</v>
      </c>
      <c r="AC373" s="200" t="s">
        <v>682</v>
      </c>
      <c r="AD373" s="200"/>
      <c r="AE373" s="248" t="s">
        <v>680</v>
      </c>
      <c r="AF373" s="74"/>
      <c r="AG373" s="90"/>
      <c r="AH373" s="74"/>
      <c r="AI373" s="74"/>
      <c r="AJ373" s="74"/>
      <c r="AK373" s="315"/>
      <c r="AL373" s="316"/>
      <c r="AM373" s="74"/>
      <c r="AO373" s="264" t="s">
        <v>1882</v>
      </c>
      <c r="BA373" s="75">
        <f t="shared" si="38"/>
        <v>86</v>
      </c>
      <c r="BB373" s="75">
        <f t="shared" si="39"/>
        <v>3</v>
      </c>
      <c r="BC373" s="245" t="str">
        <f t="shared" si="40"/>
        <v>ＨＨＨ</v>
      </c>
      <c r="BD373" s="19"/>
    </row>
    <row r="374" spans="1:56" ht="47.25" x14ac:dyDescent="0.4">
      <c r="A374" s="76" t="s">
        <v>769</v>
      </c>
      <c r="B374" s="341"/>
      <c r="C374" s="76" t="s">
        <v>789</v>
      </c>
      <c r="D374" s="344"/>
      <c r="E374" s="121" t="s">
        <v>846</v>
      </c>
      <c r="F374" s="344"/>
      <c r="G374" s="175" t="s">
        <v>852</v>
      </c>
      <c r="H374" s="377"/>
      <c r="I374" s="78">
        <v>150</v>
      </c>
      <c r="J374" s="277" t="s">
        <v>614</v>
      </c>
      <c r="K374" s="223"/>
      <c r="L374" s="122"/>
      <c r="M374" s="224" t="s">
        <v>939</v>
      </c>
      <c r="N374" s="94" t="s">
        <v>680</v>
      </c>
      <c r="O374" s="94" t="s">
        <v>687</v>
      </c>
      <c r="P374" s="94" t="s">
        <v>688</v>
      </c>
      <c r="Q374" s="94"/>
      <c r="R374" s="307" t="s">
        <v>1430</v>
      </c>
      <c r="S374" s="308" t="s">
        <v>1431</v>
      </c>
      <c r="T374" s="291" t="s">
        <v>680</v>
      </c>
      <c r="U374" s="296" t="s">
        <v>396</v>
      </c>
      <c r="V374" s="16"/>
      <c r="W374" s="15"/>
      <c r="X374" s="219"/>
      <c r="Y374" s="200" t="s">
        <v>680</v>
      </c>
      <c r="Z374" s="200" t="s">
        <v>681</v>
      </c>
      <c r="AA374" s="71" t="s">
        <v>690</v>
      </c>
      <c r="AB374" s="71" t="s">
        <v>691</v>
      </c>
      <c r="AC374" s="200" t="s">
        <v>682</v>
      </c>
      <c r="AD374" s="200"/>
      <c r="AE374" s="248" t="s">
        <v>680</v>
      </c>
      <c r="AF374" s="74"/>
      <c r="AG374" s="90"/>
      <c r="AH374" s="74"/>
      <c r="AI374" s="74"/>
      <c r="AJ374" s="74"/>
      <c r="AK374" s="315"/>
      <c r="AL374" s="316"/>
      <c r="AM374" s="74"/>
      <c r="AO374" s="264" t="s">
        <v>1883</v>
      </c>
      <c r="BA374" s="75">
        <f t="shared" si="38"/>
        <v>84</v>
      </c>
      <c r="BB374" s="75">
        <f t="shared" si="39"/>
        <v>3</v>
      </c>
      <c r="BC374" s="245" t="str">
        <f t="shared" si="40"/>
        <v>ＨＨＨ</v>
      </c>
      <c r="BD374" s="19"/>
    </row>
    <row r="375" spans="1:56" ht="126" x14ac:dyDescent="0.4">
      <c r="A375" s="76" t="s">
        <v>769</v>
      </c>
      <c r="B375" s="341"/>
      <c r="C375" s="76" t="s">
        <v>789</v>
      </c>
      <c r="D375" s="344"/>
      <c r="E375" s="121" t="s">
        <v>846</v>
      </c>
      <c r="F375" s="344"/>
      <c r="G375" s="175" t="s">
        <v>852</v>
      </c>
      <c r="H375" s="377"/>
      <c r="I375" s="78">
        <v>150</v>
      </c>
      <c r="J375" s="277" t="s">
        <v>615</v>
      </c>
      <c r="K375" s="223"/>
      <c r="L375" s="122"/>
      <c r="M375" s="224" t="s">
        <v>940</v>
      </c>
      <c r="N375" s="94" t="s">
        <v>680</v>
      </c>
      <c r="O375" s="94" t="s">
        <v>687</v>
      </c>
      <c r="P375" s="94" t="s">
        <v>688</v>
      </c>
      <c r="Q375" s="94"/>
      <c r="R375" s="307" t="s">
        <v>1432</v>
      </c>
      <c r="S375" s="308" t="s">
        <v>1433</v>
      </c>
      <c r="T375" s="291" t="s">
        <v>680</v>
      </c>
      <c r="U375" s="296" t="s">
        <v>412</v>
      </c>
      <c r="V375" s="16"/>
      <c r="W375" s="15"/>
      <c r="X375" s="219"/>
      <c r="Y375" s="200" t="s">
        <v>680</v>
      </c>
      <c r="Z375" s="200" t="s">
        <v>681</v>
      </c>
      <c r="AA375" s="71" t="s">
        <v>690</v>
      </c>
      <c r="AB375" s="71" t="s">
        <v>691</v>
      </c>
      <c r="AC375" s="200" t="s">
        <v>682</v>
      </c>
      <c r="AD375" s="200"/>
      <c r="AE375" s="248" t="s">
        <v>680</v>
      </c>
      <c r="AF375" s="74"/>
      <c r="AG375" s="90"/>
      <c r="AH375" s="74"/>
      <c r="AI375" s="74"/>
      <c r="AJ375" s="74"/>
      <c r="AK375" s="315"/>
      <c r="AL375" s="316"/>
      <c r="AM375" s="74"/>
      <c r="AO375" s="264" t="s">
        <v>1884</v>
      </c>
      <c r="BA375" s="75">
        <f t="shared" si="38"/>
        <v>52</v>
      </c>
      <c r="BB375" s="75">
        <f t="shared" si="39"/>
        <v>2</v>
      </c>
      <c r="BC375" s="245" t="str">
        <f t="shared" si="40"/>
        <v>ＨＨ</v>
      </c>
      <c r="BD375" s="19"/>
    </row>
    <row r="376" spans="1:56" ht="31.5" x14ac:dyDescent="0.4">
      <c r="A376" s="76" t="s">
        <v>769</v>
      </c>
      <c r="B376" s="341"/>
      <c r="C376" s="76" t="s">
        <v>789</v>
      </c>
      <c r="D376" s="344"/>
      <c r="E376" s="121" t="s">
        <v>846</v>
      </c>
      <c r="F376" s="344"/>
      <c r="G376" s="175" t="s">
        <v>852</v>
      </c>
      <c r="H376" s="377"/>
      <c r="I376" s="78">
        <v>150</v>
      </c>
      <c r="J376" s="277" t="s">
        <v>616</v>
      </c>
      <c r="K376" s="223"/>
      <c r="L376" s="122"/>
      <c r="M376" s="224" t="s">
        <v>941</v>
      </c>
      <c r="N376" s="94" t="s">
        <v>680</v>
      </c>
      <c r="O376" s="94" t="s">
        <v>687</v>
      </c>
      <c r="P376" s="94" t="s">
        <v>688</v>
      </c>
      <c r="Q376" s="94"/>
      <c r="R376" s="307" t="s">
        <v>1434</v>
      </c>
      <c r="S376" s="308" t="s">
        <v>1435</v>
      </c>
      <c r="T376" s="291" t="s">
        <v>680</v>
      </c>
      <c r="U376" s="296" t="s">
        <v>414</v>
      </c>
      <c r="V376" s="16"/>
      <c r="W376" s="15"/>
      <c r="X376" s="219"/>
      <c r="Y376" s="200" t="s">
        <v>680</v>
      </c>
      <c r="Z376" s="200" t="s">
        <v>681</v>
      </c>
      <c r="AA376" s="71" t="s">
        <v>690</v>
      </c>
      <c r="AB376" s="71" t="s">
        <v>691</v>
      </c>
      <c r="AC376" s="200" t="s">
        <v>682</v>
      </c>
      <c r="AD376" s="200"/>
      <c r="AE376" s="248" t="s">
        <v>680</v>
      </c>
      <c r="AF376" s="74"/>
      <c r="AG376" s="90"/>
      <c r="AH376" s="74"/>
      <c r="AI376" s="74"/>
      <c r="AJ376" s="74"/>
      <c r="AK376" s="315"/>
      <c r="AL376" s="316"/>
      <c r="AM376" s="74"/>
      <c r="AO376" s="264" t="s">
        <v>1885</v>
      </c>
      <c r="BA376" s="75">
        <f t="shared" si="38"/>
        <v>54</v>
      </c>
      <c r="BB376" s="75">
        <f t="shared" si="39"/>
        <v>2</v>
      </c>
      <c r="BC376" s="245" t="str">
        <f t="shared" si="40"/>
        <v>ＨＨ</v>
      </c>
      <c r="BD376" s="19"/>
    </row>
    <row r="377" spans="1:56" ht="63" x14ac:dyDescent="0.4">
      <c r="A377" s="110" t="s">
        <v>769</v>
      </c>
      <c r="B377" s="342"/>
      <c r="C377" s="110" t="s">
        <v>789</v>
      </c>
      <c r="D377" s="345"/>
      <c r="E377" s="137" t="s">
        <v>846</v>
      </c>
      <c r="F377" s="345"/>
      <c r="G377" s="176" t="s">
        <v>852</v>
      </c>
      <c r="H377" s="378"/>
      <c r="I377" s="104">
        <v>150</v>
      </c>
      <c r="J377" s="282" t="s">
        <v>617</v>
      </c>
      <c r="K377" s="223"/>
      <c r="L377" s="217"/>
      <c r="M377" s="225" t="s">
        <v>942</v>
      </c>
      <c r="N377" s="106" t="s">
        <v>680</v>
      </c>
      <c r="O377" s="106" t="s">
        <v>687</v>
      </c>
      <c r="P377" s="106" t="s">
        <v>688</v>
      </c>
      <c r="Q377" s="106"/>
      <c r="R377" s="307" t="s">
        <v>1436</v>
      </c>
      <c r="S377" s="308" t="s">
        <v>1437</v>
      </c>
      <c r="T377" s="291" t="s">
        <v>680</v>
      </c>
      <c r="U377" s="296" t="s">
        <v>412</v>
      </c>
      <c r="V377" s="16"/>
      <c r="W377" s="15"/>
      <c r="X377" s="219"/>
      <c r="Y377" s="200" t="s">
        <v>680</v>
      </c>
      <c r="Z377" s="200" t="s">
        <v>681</v>
      </c>
      <c r="AA377" s="71" t="s">
        <v>690</v>
      </c>
      <c r="AB377" s="71" t="s">
        <v>691</v>
      </c>
      <c r="AC377" s="200" t="s">
        <v>682</v>
      </c>
      <c r="AD377" s="200"/>
      <c r="AE377" s="248" t="s">
        <v>680</v>
      </c>
      <c r="AF377" s="74"/>
      <c r="AG377" s="90"/>
      <c r="AH377" s="74"/>
      <c r="AI377" s="74"/>
      <c r="AJ377" s="74"/>
      <c r="AK377" s="315"/>
      <c r="AL377" s="316"/>
      <c r="AM377" s="74"/>
      <c r="AO377" s="264" t="s">
        <v>1886</v>
      </c>
      <c r="BA377" s="75">
        <f t="shared" si="38"/>
        <v>118</v>
      </c>
      <c r="BB377" s="75">
        <f t="shared" si="39"/>
        <v>3</v>
      </c>
      <c r="BC377" s="245" t="str">
        <f t="shared" si="40"/>
        <v>ＨＨＨ</v>
      </c>
      <c r="BD377" s="19"/>
    </row>
    <row r="378" spans="1:56" ht="94.5" x14ac:dyDescent="0.4">
      <c r="A378" s="119" t="s">
        <v>768</v>
      </c>
      <c r="B378" s="340" t="s">
        <v>338</v>
      </c>
      <c r="C378" s="131" t="s">
        <v>779</v>
      </c>
      <c r="D378" s="346" t="s">
        <v>345</v>
      </c>
      <c r="E378" s="119" t="s">
        <v>817</v>
      </c>
      <c r="F378" s="346" t="s">
        <v>369</v>
      </c>
      <c r="G378" s="177" t="s">
        <v>854</v>
      </c>
      <c r="H378" s="347" t="s">
        <v>41</v>
      </c>
      <c r="I378" s="114">
        <v>151</v>
      </c>
      <c r="J378" s="279" t="s">
        <v>446</v>
      </c>
      <c r="K378" s="222"/>
      <c r="L378" s="337" t="s">
        <v>943</v>
      </c>
      <c r="M378" s="366"/>
      <c r="N378" s="94" t="s">
        <v>680</v>
      </c>
      <c r="O378" s="94" t="s">
        <v>687</v>
      </c>
      <c r="P378" s="94" t="s">
        <v>688</v>
      </c>
      <c r="Q378" s="94"/>
      <c r="R378" s="307" t="s">
        <v>1597</v>
      </c>
      <c r="S378" s="308" t="s">
        <v>1553</v>
      </c>
      <c r="T378" s="291" t="s">
        <v>680</v>
      </c>
      <c r="U378" s="296" t="s">
        <v>377</v>
      </c>
      <c r="V378" s="16"/>
      <c r="W378" s="15"/>
      <c r="X378" s="226" t="str">
        <f>AE378</f>
        <v>▼選択</v>
      </c>
      <c r="Y378" s="200" t="s">
        <v>680</v>
      </c>
      <c r="Z378" s="200" t="s">
        <v>681</v>
      </c>
      <c r="AA378" s="71" t="s">
        <v>690</v>
      </c>
      <c r="AB378" s="71" t="s">
        <v>691</v>
      </c>
      <c r="AC378" s="200" t="s">
        <v>682</v>
      </c>
      <c r="AD378" s="108" t="s">
        <v>909</v>
      </c>
      <c r="AE378" s="248" t="s">
        <v>680</v>
      </c>
      <c r="AF378" s="74"/>
      <c r="AG378" s="90"/>
      <c r="AH378" s="74"/>
      <c r="AI378" s="74"/>
      <c r="AJ378" s="74"/>
      <c r="AK378" s="315"/>
      <c r="AL378" s="316"/>
      <c r="AM378" s="74"/>
      <c r="AO378" s="264" t="s">
        <v>1887</v>
      </c>
      <c r="BA378" s="75">
        <f t="shared" si="38"/>
        <v>154</v>
      </c>
      <c r="BB378" s="75">
        <f t="shared" si="39"/>
        <v>3</v>
      </c>
      <c r="BC378" s="245" t="str">
        <f t="shared" si="40"/>
        <v>ＨＨＨ</v>
      </c>
      <c r="BD378" s="19"/>
    </row>
    <row r="379" spans="1:56" ht="55.5" x14ac:dyDescent="0.4">
      <c r="A379" s="110" t="s">
        <v>769</v>
      </c>
      <c r="B379" s="342"/>
      <c r="C379" s="110" t="s">
        <v>789</v>
      </c>
      <c r="D379" s="345"/>
      <c r="E379" s="110" t="s">
        <v>846</v>
      </c>
      <c r="F379" s="345"/>
      <c r="G379" s="179" t="s">
        <v>854</v>
      </c>
      <c r="H379" s="349"/>
      <c r="I379" s="118" t="s">
        <v>737</v>
      </c>
      <c r="J379" s="279"/>
      <c r="K379" s="227"/>
      <c r="L379" s="355" t="s">
        <v>923</v>
      </c>
      <c r="M379" s="366"/>
      <c r="N379" s="106" t="s">
        <v>680</v>
      </c>
      <c r="O379" s="106" t="s">
        <v>687</v>
      </c>
      <c r="P379" s="106" t="s">
        <v>688</v>
      </c>
      <c r="Q379" s="106"/>
      <c r="R379" s="307" t="s">
        <v>1598</v>
      </c>
      <c r="S379" s="308" t="s">
        <v>1554</v>
      </c>
      <c r="T379" s="291" t="s">
        <v>680</v>
      </c>
      <c r="U379" s="294" t="s">
        <v>689</v>
      </c>
      <c r="V379" s="16"/>
      <c r="W379" s="15"/>
      <c r="X379" s="6"/>
      <c r="Y379" s="6" t="s">
        <v>680</v>
      </c>
      <c r="Z379" s="6" t="s">
        <v>681</v>
      </c>
      <c r="AA379" s="71" t="s">
        <v>690</v>
      </c>
      <c r="AB379" s="71" t="s">
        <v>691</v>
      </c>
      <c r="AC379" s="6" t="s">
        <v>682</v>
      </c>
      <c r="AD379" s="103" t="s">
        <v>684</v>
      </c>
      <c r="AE379" s="248" t="s">
        <v>680</v>
      </c>
      <c r="AF379" s="74"/>
      <c r="AG379" s="90"/>
      <c r="AH379" s="74"/>
      <c r="AI379" s="74"/>
      <c r="AJ379" s="74"/>
      <c r="AK379" s="315"/>
      <c r="AL379" s="316"/>
      <c r="AM379" s="74"/>
      <c r="AO379" s="265"/>
      <c r="BA379" s="75">
        <f t="shared" si="38"/>
        <v>194</v>
      </c>
      <c r="BB379" s="75">
        <f t="shared" si="39"/>
        <v>4</v>
      </c>
      <c r="BC379" s="245" t="str">
        <f t="shared" si="40"/>
        <v>ＨＨＨＨ</v>
      </c>
      <c r="BD379" s="19"/>
    </row>
    <row r="380" spans="1:56" ht="28.5" x14ac:dyDescent="0.4">
      <c r="A380" s="119" t="s">
        <v>768</v>
      </c>
      <c r="B380" s="376" t="s">
        <v>338</v>
      </c>
      <c r="C380" s="131" t="s">
        <v>779</v>
      </c>
      <c r="D380" s="346" t="s">
        <v>345</v>
      </c>
      <c r="E380" s="119" t="s">
        <v>818</v>
      </c>
      <c r="F380" s="346" t="s">
        <v>370</v>
      </c>
      <c r="G380" s="63" t="s">
        <v>852</v>
      </c>
      <c r="H380" s="352" t="s">
        <v>927</v>
      </c>
      <c r="I380" s="220">
        <v>152</v>
      </c>
      <c r="J380" s="276"/>
      <c r="K380" s="373" t="s">
        <v>936</v>
      </c>
      <c r="L380" s="374"/>
      <c r="M380" s="375"/>
      <c r="N380" s="106" t="s">
        <v>680</v>
      </c>
      <c r="O380" s="94" t="s">
        <v>683</v>
      </c>
      <c r="P380" s="94" t="s">
        <v>684</v>
      </c>
      <c r="Q380" s="106"/>
      <c r="R380" s="307" t="s">
        <v>988</v>
      </c>
      <c r="S380" s="308" t="s">
        <v>1185</v>
      </c>
      <c r="T380" s="291" t="s">
        <v>680</v>
      </c>
      <c r="U380" s="294" t="s">
        <v>956</v>
      </c>
      <c r="V380" s="69"/>
      <c r="W380" s="69"/>
      <c r="X380" s="84"/>
      <c r="Y380" s="153"/>
      <c r="Z380" s="213"/>
      <c r="AA380" s="83"/>
      <c r="AB380" s="83"/>
      <c r="AC380" s="213"/>
      <c r="AD380" s="153"/>
      <c r="AE380" s="247"/>
      <c r="AF380" s="69"/>
      <c r="AG380" s="72"/>
      <c r="AH380" s="69"/>
      <c r="AI380" s="69"/>
      <c r="AJ380" s="69"/>
      <c r="AK380" s="317"/>
      <c r="AL380" s="318"/>
      <c r="AM380" s="69"/>
      <c r="AO380" s="263"/>
      <c r="BA380" s="75">
        <f t="shared" si="38"/>
        <v>32</v>
      </c>
      <c r="BB380" s="75">
        <f t="shared" si="39"/>
        <v>2</v>
      </c>
      <c r="BC380" s="245" t="str">
        <f t="shared" si="40"/>
        <v>ＨＨ</v>
      </c>
      <c r="BD380" s="19"/>
    </row>
    <row r="381" spans="1:56" ht="42" x14ac:dyDescent="0.4">
      <c r="A381" s="121" t="s">
        <v>928</v>
      </c>
      <c r="B381" s="341"/>
      <c r="C381" s="221" t="s">
        <v>931</v>
      </c>
      <c r="D381" s="344"/>
      <c r="E381" s="121" t="s">
        <v>933</v>
      </c>
      <c r="F381" s="344"/>
      <c r="G381" s="77" t="s">
        <v>852</v>
      </c>
      <c r="H381" s="377"/>
      <c r="I381" s="147">
        <v>152</v>
      </c>
      <c r="J381" s="281" t="s">
        <v>446</v>
      </c>
      <c r="K381" s="222"/>
      <c r="L381" s="350" t="s">
        <v>948</v>
      </c>
      <c r="M381" s="366"/>
      <c r="N381" s="120"/>
      <c r="O381" s="120"/>
      <c r="P381" s="120"/>
      <c r="Q381" s="120"/>
      <c r="R381" s="305"/>
      <c r="S381" s="306"/>
      <c r="T381" s="290" t="s">
        <v>689</v>
      </c>
      <c r="U381" s="294" t="s">
        <v>689</v>
      </c>
      <c r="V381" s="69"/>
      <c r="W381" s="69"/>
      <c r="X381" s="107" t="str">
        <f>AE381</f>
        <v>▼選択</v>
      </c>
      <c r="Y381" s="108" t="s">
        <v>680</v>
      </c>
      <c r="Z381" s="200" t="s">
        <v>681</v>
      </c>
      <c r="AA381" s="71" t="s">
        <v>690</v>
      </c>
      <c r="AB381" s="71" t="s">
        <v>691</v>
      </c>
      <c r="AC381" s="200" t="s">
        <v>682</v>
      </c>
      <c r="AD381" s="108" t="s">
        <v>909</v>
      </c>
      <c r="AE381" s="246" t="s">
        <v>680</v>
      </c>
      <c r="AF381" s="69"/>
      <c r="AG381" s="72"/>
      <c r="AH381" s="69"/>
      <c r="AI381" s="69"/>
      <c r="AJ381" s="69"/>
      <c r="AK381" s="315"/>
      <c r="AL381" s="316"/>
      <c r="AM381" s="74"/>
      <c r="AO381" s="263"/>
      <c r="BA381" s="75">
        <f t="shared" si="38"/>
        <v>83</v>
      </c>
      <c r="BB381" s="75">
        <f t="shared" si="39"/>
        <v>3</v>
      </c>
      <c r="BC381" s="245" t="str">
        <f t="shared" si="40"/>
        <v>ＨＨＨ</v>
      </c>
      <c r="BD381" s="19"/>
    </row>
    <row r="382" spans="1:56" ht="47.25" x14ac:dyDescent="0.4">
      <c r="A382" s="121" t="s">
        <v>769</v>
      </c>
      <c r="B382" s="341"/>
      <c r="C382" s="121" t="s">
        <v>789</v>
      </c>
      <c r="D382" s="344"/>
      <c r="E382" s="121" t="s">
        <v>847</v>
      </c>
      <c r="F382" s="344"/>
      <c r="G382" s="77" t="s">
        <v>852</v>
      </c>
      <c r="H382" s="377"/>
      <c r="I382" s="78">
        <v>152</v>
      </c>
      <c r="J382" s="277" t="s">
        <v>618</v>
      </c>
      <c r="K382" s="223"/>
      <c r="L382" s="122"/>
      <c r="M382" s="224" t="s">
        <v>945</v>
      </c>
      <c r="N382" s="94" t="s">
        <v>680</v>
      </c>
      <c r="O382" s="94" t="s">
        <v>687</v>
      </c>
      <c r="P382" s="94" t="s">
        <v>688</v>
      </c>
      <c r="Q382" s="94"/>
      <c r="R382" s="307" t="s">
        <v>1438</v>
      </c>
      <c r="S382" s="308" t="s">
        <v>1439</v>
      </c>
      <c r="T382" s="291" t="s">
        <v>680</v>
      </c>
      <c r="U382" s="296" t="s">
        <v>377</v>
      </c>
      <c r="V382" s="16"/>
      <c r="W382" s="15"/>
      <c r="X382" s="219"/>
      <c r="Y382" s="200" t="s">
        <v>680</v>
      </c>
      <c r="Z382" s="200" t="s">
        <v>681</v>
      </c>
      <c r="AA382" s="71" t="s">
        <v>690</v>
      </c>
      <c r="AB382" s="71" t="s">
        <v>691</v>
      </c>
      <c r="AC382" s="200" t="s">
        <v>682</v>
      </c>
      <c r="AD382" s="200"/>
      <c r="AE382" s="248" t="s">
        <v>680</v>
      </c>
      <c r="AF382" s="74"/>
      <c r="AG382" s="90"/>
      <c r="AH382" s="74"/>
      <c r="AI382" s="74"/>
      <c r="AJ382" s="74"/>
      <c r="AK382" s="315"/>
      <c r="AL382" s="316"/>
      <c r="AM382" s="74"/>
      <c r="AO382" s="264" t="s">
        <v>1888</v>
      </c>
      <c r="BA382" s="75">
        <f t="shared" si="38"/>
        <v>60</v>
      </c>
      <c r="BB382" s="75">
        <f t="shared" si="39"/>
        <v>3</v>
      </c>
      <c r="BC382" s="245" t="str">
        <f t="shared" si="40"/>
        <v>ＨＨＨ</v>
      </c>
      <c r="BD382" s="19"/>
    </row>
    <row r="383" spans="1:56" ht="42" x14ac:dyDescent="0.4">
      <c r="A383" s="121" t="s">
        <v>769</v>
      </c>
      <c r="B383" s="341"/>
      <c r="C383" s="121" t="s">
        <v>789</v>
      </c>
      <c r="D383" s="344"/>
      <c r="E383" s="121" t="s">
        <v>847</v>
      </c>
      <c r="F383" s="344"/>
      <c r="G383" s="77" t="s">
        <v>852</v>
      </c>
      <c r="H383" s="377"/>
      <c r="I383" s="78">
        <v>152</v>
      </c>
      <c r="J383" s="277" t="s">
        <v>619</v>
      </c>
      <c r="K383" s="223"/>
      <c r="L383" s="122"/>
      <c r="M383" s="224" t="s">
        <v>946</v>
      </c>
      <c r="N383" s="94" t="s">
        <v>680</v>
      </c>
      <c r="O383" s="94" t="s">
        <v>687</v>
      </c>
      <c r="P383" s="94" t="s">
        <v>688</v>
      </c>
      <c r="Q383" s="94"/>
      <c r="R383" s="307" t="s">
        <v>1440</v>
      </c>
      <c r="S383" s="308" t="s">
        <v>1441</v>
      </c>
      <c r="T383" s="291" t="s">
        <v>680</v>
      </c>
      <c r="U383" s="296" t="s">
        <v>398</v>
      </c>
      <c r="V383" s="16"/>
      <c r="W383" s="15"/>
      <c r="X383" s="219"/>
      <c r="Y383" s="200" t="s">
        <v>680</v>
      </c>
      <c r="Z383" s="200" t="s">
        <v>681</v>
      </c>
      <c r="AA383" s="71" t="s">
        <v>690</v>
      </c>
      <c r="AB383" s="71" t="s">
        <v>691</v>
      </c>
      <c r="AC383" s="200" t="s">
        <v>682</v>
      </c>
      <c r="AD383" s="200"/>
      <c r="AE383" s="248" t="s">
        <v>680</v>
      </c>
      <c r="AF383" s="74"/>
      <c r="AG383" s="90"/>
      <c r="AH383" s="74"/>
      <c r="AI383" s="74"/>
      <c r="AJ383" s="74"/>
      <c r="AK383" s="315"/>
      <c r="AL383" s="316"/>
      <c r="AM383" s="74"/>
      <c r="AO383" s="264" t="s">
        <v>1889</v>
      </c>
      <c r="BA383" s="75">
        <f t="shared" si="38"/>
        <v>56</v>
      </c>
      <c r="BB383" s="75">
        <f t="shared" si="39"/>
        <v>3</v>
      </c>
      <c r="BC383" s="245" t="str">
        <f t="shared" si="40"/>
        <v>ＨＨＨ</v>
      </c>
      <c r="BD383" s="19"/>
    </row>
    <row r="384" spans="1:56" ht="78.75" x14ac:dyDescent="0.4">
      <c r="A384" s="137" t="s">
        <v>769</v>
      </c>
      <c r="B384" s="342"/>
      <c r="C384" s="137" t="s">
        <v>789</v>
      </c>
      <c r="D384" s="345"/>
      <c r="E384" s="137" t="s">
        <v>847</v>
      </c>
      <c r="F384" s="345"/>
      <c r="G384" s="111" t="s">
        <v>852</v>
      </c>
      <c r="H384" s="378"/>
      <c r="I384" s="104">
        <v>152</v>
      </c>
      <c r="J384" s="282" t="s">
        <v>620</v>
      </c>
      <c r="K384" s="223"/>
      <c r="L384" s="217"/>
      <c r="M384" s="225" t="s">
        <v>947</v>
      </c>
      <c r="N384" s="106" t="s">
        <v>680</v>
      </c>
      <c r="O384" s="106" t="s">
        <v>687</v>
      </c>
      <c r="P384" s="106" t="s">
        <v>688</v>
      </c>
      <c r="Q384" s="106"/>
      <c r="R384" s="307" t="s">
        <v>1442</v>
      </c>
      <c r="S384" s="308" t="s">
        <v>1443</v>
      </c>
      <c r="T384" s="291" t="s">
        <v>680</v>
      </c>
      <c r="U384" s="296" t="s">
        <v>377</v>
      </c>
      <c r="V384" s="16"/>
      <c r="W384" s="15"/>
      <c r="X384" s="219"/>
      <c r="Y384" s="200" t="s">
        <v>680</v>
      </c>
      <c r="Z384" s="200" t="s">
        <v>681</v>
      </c>
      <c r="AA384" s="71" t="s">
        <v>690</v>
      </c>
      <c r="AB384" s="71" t="s">
        <v>691</v>
      </c>
      <c r="AC384" s="200" t="s">
        <v>682</v>
      </c>
      <c r="AD384" s="200"/>
      <c r="AE384" s="248" t="s">
        <v>680</v>
      </c>
      <c r="AF384" s="74"/>
      <c r="AG384" s="90"/>
      <c r="AH384" s="74"/>
      <c r="AI384" s="74"/>
      <c r="AJ384" s="74"/>
      <c r="AK384" s="315"/>
      <c r="AL384" s="316"/>
      <c r="AM384" s="74"/>
      <c r="AO384" s="264" t="s">
        <v>1890</v>
      </c>
      <c r="BA384" s="75">
        <f t="shared" si="38"/>
        <v>130</v>
      </c>
      <c r="BB384" s="75">
        <f t="shared" si="39"/>
        <v>3</v>
      </c>
      <c r="BC384" s="245" t="str">
        <f t="shared" si="40"/>
        <v>ＨＨＨ</v>
      </c>
      <c r="BD384" s="19"/>
    </row>
    <row r="385" spans="1:56" ht="110.25" x14ac:dyDescent="0.4">
      <c r="A385" s="128" t="s">
        <v>768</v>
      </c>
      <c r="B385" s="125" t="s">
        <v>337</v>
      </c>
      <c r="C385" s="181" t="s">
        <v>779</v>
      </c>
      <c r="D385" s="201" t="s">
        <v>345</v>
      </c>
      <c r="E385" s="128" t="s">
        <v>818</v>
      </c>
      <c r="F385" s="127" t="s">
        <v>370</v>
      </c>
      <c r="G385" s="129" t="s">
        <v>854</v>
      </c>
      <c r="H385" s="267" t="s">
        <v>704</v>
      </c>
      <c r="I385" s="118" t="s">
        <v>738</v>
      </c>
      <c r="J385" s="279"/>
      <c r="K385" s="212"/>
      <c r="L385" s="356" t="s">
        <v>923</v>
      </c>
      <c r="M385" s="366"/>
      <c r="N385" s="106" t="s">
        <v>680</v>
      </c>
      <c r="O385" s="106" t="s">
        <v>687</v>
      </c>
      <c r="P385" s="106" t="s">
        <v>688</v>
      </c>
      <c r="Q385" s="106"/>
      <c r="R385" s="307" t="s">
        <v>1444</v>
      </c>
      <c r="S385" s="308" t="s">
        <v>1595</v>
      </c>
      <c r="T385" s="291" t="s">
        <v>680</v>
      </c>
      <c r="U385" s="294" t="s">
        <v>689</v>
      </c>
      <c r="V385" s="16"/>
      <c r="W385" s="15"/>
      <c r="X385" s="6"/>
      <c r="Y385" s="6" t="s">
        <v>680</v>
      </c>
      <c r="Z385" s="6" t="s">
        <v>681</v>
      </c>
      <c r="AA385" s="71" t="s">
        <v>690</v>
      </c>
      <c r="AB385" s="71" t="s">
        <v>691</v>
      </c>
      <c r="AC385" s="6" t="s">
        <v>682</v>
      </c>
      <c r="AD385" s="103" t="s">
        <v>684</v>
      </c>
      <c r="AE385" s="248" t="s">
        <v>680</v>
      </c>
      <c r="AF385" s="74"/>
      <c r="AG385" s="90"/>
      <c r="AH385" s="74"/>
      <c r="AI385" s="74"/>
      <c r="AJ385" s="74"/>
      <c r="AK385" s="315"/>
      <c r="AL385" s="316"/>
      <c r="AM385" s="74"/>
      <c r="AO385" s="265"/>
      <c r="BA385" s="75">
        <f t="shared" si="38"/>
        <v>194</v>
      </c>
      <c r="BB385" s="75">
        <f t="shared" si="39"/>
        <v>4</v>
      </c>
      <c r="BC385" s="245" t="str">
        <f t="shared" si="40"/>
        <v>ＨＨＨＨ</v>
      </c>
      <c r="BD385" s="19"/>
    </row>
    <row r="386" spans="1:56" ht="28.5" x14ac:dyDescent="0.4">
      <c r="A386" s="119" t="s">
        <v>768</v>
      </c>
      <c r="B386" s="340" t="s">
        <v>338</v>
      </c>
      <c r="C386" s="131" t="s">
        <v>779</v>
      </c>
      <c r="D386" s="346" t="s">
        <v>345</v>
      </c>
      <c r="E386" s="119" t="s">
        <v>828</v>
      </c>
      <c r="F386" s="343" t="s">
        <v>930</v>
      </c>
      <c r="G386" s="63" t="s">
        <v>852</v>
      </c>
      <c r="H386" s="352" t="s">
        <v>927</v>
      </c>
      <c r="I386" s="220">
        <v>153</v>
      </c>
      <c r="J386" s="276"/>
      <c r="K386" s="373" t="s">
        <v>937</v>
      </c>
      <c r="L386" s="374"/>
      <c r="M386" s="375"/>
      <c r="N386" s="106" t="s">
        <v>680</v>
      </c>
      <c r="O386" s="94" t="s">
        <v>683</v>
      </c>
      <c r="P386" s="94" t="s">
        <v>684</v>
      </c>
      <c r="Q386" s="106"/>
      <c r="R386" s="307" t="s">
        <v>988</v>
      </c>
      <c r="S386" s="308" t="s">
        <v>1185</v>
      </c>
      <c r="T386" s="291" t="s">
        <v>680</v>
      </c>
      <c r="U386" s="294" t="s">
        <v>956</v>
      </c>
      <c r="V386" s="69"/>
      <c r="W386" s="69"/>
      <c r="X386" s="84"/>
      <c r="Y386" s="153"/>
      <c r="Z386" s="213"/>
      <c r="AA386" s="83"/>
      <c r="AB386" s="83"/>
      <c r="AC386" s="213"/>
      <c r="AD386" s="153"/>
      <c r="AE386" s="247"/>
      <c r="AF386" s="69"/>
      <c r="AG386" s="72"/>
      <c r="AH386" s="69"/>
      <c r="AI386" s="69"/>
      <c r="AJ386" s="69"/>
      <c r="AK386" s="317"/>
      <c r="AL386" s="318"/>
      <c r="AM386" s="69"/>
      <c r="AO386" s="263"/>
      <c r="BA386" s="75">
        <f t="shared" si="38"/>
        <v>38</v>
      </c>
      <c r="BB386" s="75">
        <f t="shared" si="39"/>
        <v>2</v>
      </c>
      <c r="BC386" s="245" t="str">
        <f t="shared" si="40"/>
        <v>ＨＨ</v>
      </c>
      <c r="BD386" s="19"/>
    </row>
    <row r="387" spans="1:56" ht="42" x14ac:dyDescent="0.4">
      <c r="A387" s="121" t="s">
        <v>928</v>
      </c>
      <c r="B387" s="367"/>
      <c r="C387" s="221" t="s">
        <v>931</v>
      </c>
      <c r="D387" s="369"/>
      <c r="E387" s="121" t="s">
        <v>934</v>
      </c>
      <c r="F387" s="369"/>
      <c r="G387" s="77" t="s">
        <v>852</v>
      </c>
      <c r="H387" s="371"/>
      <c r="I387" s="147">
        <v>153</v>
      </c>
      <c r="J387" s="281" t="s">
        <v>446</v>
      </c>
      <c r="K387" s="222"/>
      <c r="L387" s="350" t="s">
        <v>955</v>
      </c>
      <c r="M387" s="366"/>
      <c r="N387" s="120"/>
      <c r="O387" s="120"/>
      <c r="P387" s="120"/>
      <c r="Q387" s="120"/>
      <c r="R387" s="305"/>
      <c r="S387" s="306"/>
      <c r="T387" s="290" t="s">
        <v>689</v>
      </c>
      <c r="U387" s="294" t="s">
        <v>689</v>
      </c>
      <c r="V387" s="69"/>
      <c r="W387" s="69"/>
      <c r="X387" s="107" t="str">
        <f>AE387</f>
        <v>▼選択</v>
      </c>
      <c r="Y387" s="108" t="s">
        <v>680</v>
      </c>
      <c r="Z387" s="200" t="s">
        <v>681</v>
      </c>
      <c r="AA387" s="71" t="s">
        <v>690</v>
      </c>
      <c r="AB387" s="71" t="s">
        <v>691</v>
      </c>
      <c r="AC387" s="200" t="s">
        <v>682</v>
      </c>
      <c r="AD387" s="108" t="s">
        <v>909</v>
      </c>
      <c r="AE387" s="246" t="s">
        <v>680</v>
      </c>
      <c r="AF387" s="69"/>
      <c r="AG387" s="72"/>
      <c r="AH387" s="69"/>
      <c r="AI387" s="69"/>
      <c r="AJ387" s="69"/>
      <c r="AK387" s="315"/>
      <c r="AL387" s="316"/>
      <c r="AM387" s="74"/>
      <c r="AO387" s="263"/>
      <c r="BA387" s="75">
        <f t="shared" si="38"/>
        <v>91</v>
      </c>
      <c r="BB387" s="75">
        <f t="shared" si="39"/>
        <v>3</v>
      </c>
      <c r="BC387" s="245" t="str">
        <f t="shared" si="40"/>
        <v>ＨＨＨ</v>
      </c>
      <c r="BD387" s="19"/>
    </row>
    <row r="388" spans="1:56" ht="78.75" x14ac:dyDescent="0.4">
      <c r="A388" s="121" t="s">
        <v>769</v>
      </c>
      <c r="B388" s="367"/>
      <c r="C388" s="121" t="s">
        <v>789</v>
      </c>
      <c r="D388" s="369"/>
      <c r="E388" s="121" t="s">
        <v>827</v>
      </c>
      <c r="F388" s="369"/>
      <c r="G388" s="77" t="s">
        <v>852</v>
      </c>
      <c r="H388" s="371"/>
      <c r="I388" s="78">
        <v>153</v>
      </c>
      <c r="J388" s="277" t="s">
        <v>621</v>
      </c>
      <c r="K388" s="223"/>
      <c r="L388" s="122"/>
      <c r="M388" s="224" t="s">
        <v>949</v>
      </c>
      <c r="N388" s="94" t="s">
        <v>680</v>
      </c>
      <c r="O388" s="94" t="s">
        <v>687</v>
      </c>
      <c r="P388" s="94" t="s">
        <v>688</v>
      </c>
      <c r="Q388" s="94"/>
      <c r="R388" s="307" t="s">
        <v>1445</v>
      </c>
      <c r="S388" s="308" t="s">
        <v>1446</v>
      </c>
      <c r="T388" s="291" t="s">
        <v>680</v>
      </c>
      <c r="U388" s="296" t="s">
        <v>377</v>
      </c>
      <c r="V388" s="16"/>
      <c r="W388" s="15"/>
      <c r="X388" s="219"/>
      <c r="Y388" s="200" t="s">
        <v>680</v>
      </c>
      <c r="Z388" s="200" t="s">
        <v>681</v>
      </c>
      <c r="AA388" s="71" t="s">
        <v>690</v>
      </c>
      <c r="AB388" s="71" t="s">
        <v>691</v>
      </c>
      <c r="AC388" s="200" t="s">
        <v>682</v>
      </c>
      <c r="AD388" s="200"/>
      <c r="AE388" s="248" t="s">
        <v>680</v>
      </c>
      <c r="AF388" s="74"/>
      <c r="AG388" s="90"/>
      <c r="AH388" s="74"/>
      <c r="AI388" s="74"/>
      <c r="AJ388" s="74"/>
      <c r="AK388" s="315"/>
      <c r="AL388" s="316"/>
      <c r="AM388" s="74"/>
      <c r="AO388" s="264" t="s">
        <v>1891</v>
      </c>
      <c r="BA388" s="75">
        <f t="shared" si="38"/>
        <v>64</v>
      </c>
      <c r="BB388" s="75">
        <f t="shared" si="39"/>
        <v>3</v>
      </c>
      <c r="BC388" s="245" t="str">
        <f t="shared" si="40"/>
        <v>ＨＨＨ</v>
      </c>
      <c r="BD388" s="19"/>
    </row>
    <row r="389" spans="1:56" ht="126" x14ac:dyDescent="0.4">
      <c r="A389" s="121" t="s">
        <v>769</v>
      </c>
      <c r="B389" s="367"/>
      <c r="C389" s="121" t="s">
        <v>789</v>
      </c>
      <c r="D389" s="369"/>
      <c r="E389" s="121" t="s">
        <v>827</v>
      </c>
      <c r="F389" s="369"/>
      <c r="G389" s="77" t="s">
        <v>852</v>
      </c>
      <c r="H389" s="371"/>
      <c r="I389" s="78">
        <v>153</v>
      </c>
      <c r="J389" s="277" t="s">
        <v>622</v>
      </c>
      <c r="K389" s="223"/>
      <c r="L389" s="122"/>
      <c r="M389" s="224" t="s">
        <v>950</v>
      </c>
      <c r="N389" s="94" t="s">
        <v>680</v>
      </c>
      <c r="O389" s="94" t="s">
        <v>687</v>
      </c>
      <c r="P389" s="94" t="s">
        <v>688</v>
      </c>
      <c r="Q389" s="94"/>
      <c r="R389" s="307" t="s">
        <v>1447</v>
      </c>
      <c r="S389" s="308" t="s">
        <v>1448</v>
      </c>
      <c r="T389" s="291" t="s">
        <v>680</v>
      </c>
      <c r="U389" s="296" t="s">
        <v>377</v>
      </c>
      <c r="V389" s="16"/>
      <c r="W389" s="15"/>
      <c r="X389" s="219"/>
      <c r="Y389" s="200" t="s">
        <v>680</v>
      </c>
      <c r="Z389" s="200" t="s">
        <v>681</v>
      </c>
      <c r="AA389" s="71" t="s">
        <v>690</v>
      </c>
      <c r="AB389" s="71" t="s">
        <v>691</v>
      </c>
      <c r="AC389" s="200" t="s">
        <v>682</v>
      </c>
      <c r="AD389" s="200"/>
      <c r="AE389" s="248" t="s">
        <v>680</v>
      </c>
      <c r="AF389" s="74"/>
      <c r="AG389" s="90"/>
      <c r="AH389" s="74"/>
      <c r="AI389" s="74"/>
      <c r="AJ389" s="74"/>
      <c r="AK389" s="315"/>
      <c r="AL389" s="316"/>
      <c r="AM389" s="74"/>
      <c r="AO389" s="264" t="s">
        <v>1892</v>
      </c>
      <c r="BA389" s="75">
        <f t="shared" si="38"/>
        <v>90</v>
      </c>
      <c r="BB389" s="75">
        <f t="shared" si="39"/>
        <v>3</v>
      </c>
      <c r="BC389" s="245" t="str">
        <f t="shared" si="40"/>
        <v>ＨＨＨ</v>
      </c>
      <c r="BD389" s="19"/>
    </row>
    <row r="390" spans="1:56" ht="110.25" x14ac:dyDescent="0.4">
      <c r="A390" s="121" t="s">
        <v>769</v>
      </c>
      <c r="B390" s="367"/>
      <c r="C390" s="121" t="s">
        <v>789</v>
      </c>
      <c r="D390" s="369"/>
      <c r="E390" s="121" t="s">
        <v>827</v>
      </c>
      <c r="F390" s="369"/>
      <c r="G390" s="77" t="s">
        <v>852</v>
      </c>
      <c r="H390" s="371"/>
      <c r="I390" s="78">
        <v>153</v>
      </c>
      <c r="J390" s="277" t="s">
        <v>623</v>
      </c>
      <c r="K390" s="223"/>
      <c r="L390" s="172"/>
      <c r="M390" s="228" t="s">
        <v>951</v>
      </c>
      <c r="N390" s="94" t="s">
        <v>680</v>
      </c>
      <c r="O390" s="94" t="s">
        <v>687</v>
      </c>
      <c r="P390" s="94" t="s">
        <v>688</v>
      </c>
      <c r="Q390" s="94"/>
      <c r="R390" s="307" t="s">
        <v>1449</v>
      </c>
      <c r="S390" s="308" t="s">
        <v>1450</v>
      </c>
      <c r="T390" s="291" t="s">
        <v>680</v>
      </c>
      <c r="U390" s="296" t="s">
        <v>396</v>
      </c>
      <c r="V390" s="16"/>
      <c r="W390" s="15"/>
      <c r="X390" s="219"/>
      <c r="Y390" s="200" t="s">
        <v>680</v>
      </c>
      <c r="Z390" s="200" t="s">
        <v>681</v>
      </c>
      <c r="AA390" s="71" t="s">
        <v>690</v>
      </c>
      <c r="AB390" s="71" t="s">
        <v>691</v>
      </c>
      <c r="AC390" s="200" t="s">
        <v>682</v>
      </c>
      <c r="AD390" s="200"/>
      <c r="AE390" s="248" t="s">
        <v>680</v>
      </c>
      <c r="AF390" s="74"/>
      <c r="AG390" s="90"/>
      <c r="AH390" s="74"/>
      <c r="AI390" s="74"/>
      <c r="AJ390" s="74"/>
      <c r="AK390" s="315"/>
      <c r="AL390" s="316"/>
      <c r="AM390" s="74"/>
      <c r="AO390" s="264" t="s">
        <v>1893</v>
      </c>
      <c r="BA390" s="75">
        <f t="shared" si="38"/>
        <v>98</v>
      </c>
      <c r="BB390" s="75">
        <f t="shared" si="39"/>
        <v>3</v>
      </c>
      <c r="BC390" s="245" t="str">
        <f t="shared" si="40"/>
        <v>ＨＨＨ</v>
      </c>
      <c r="BD390" s="19"/>
    </row>
    <row r="391" spans="1:56" ht="78.75" x14ac:dyDescent="0.4">
      <c r="A391" s="121" t="s">
        <v>769</v>
      </c>
      <c r="B391" s="367"/>
      <c r="C391" s="121" t="s">
        <v>789</v>
      </c>
      <c r="D391" s="369"/>
      <c r="E391" s="121" t="s">
        <v>827</v>
      </c>
      <c r="F391" s="369"/>
      <c r="G391" s="77" t="s">
        <v>852</v>
      </c>
      <c r="H391" s="371"/>
      <c r="I391" s="78">
        <v>153</v>
      </c>
      <c r="J391" s="277" t="s">
        <v>624</v>
      </c>
      <c r="K391" s="223"/>
      <c r="L391" s="122"/>
      <c r="M391" s="224" t="s">
        <v>952</v>
      </c>
      <c r="N391" s="94" t="s">
        <v>680</v>
      </c>
      <c r="O391" s="94" t="s">
        <v>687</v>
      </c>
      <c r="P391" s="94" t="s">
        <v>688</v>
      </c>
      <c r="Q391" s="224"/>
      <c r="R391" s="307" t="s">
        <v>1451</v>
      </c>
      <c r="S391" s="308" t="s">
        <v>1452</v>
      </c>
      <c r="T391" s="291" t="s">
        <v>680</v>
      </c>
      <c r="U391" s="296" t="s">
        <v>416</v>
      </c>
      <c r="V391" s="16"/>
      <c r="W391" s="15"/>
      <c r="X391" s="219"/>
      <c r="Y391" s="200" t="s">
        <v>680</v>
      </c>
      <c r="Z391" s="200" t="s">
        <v>681</v>
      </c>
      <c r="AA391" s="71" t="s">
        <v>690</v>
      </c>
      <c r="AB391" s="71" t="s">
        <v>691</v>
      </c>
      <c r="AC391" s="200" t="s">
        <v>682</v>
      </c>
      <c r="AD391" s="228"/>
      <c r="AE391" s="248" t="s">
        <v>680</v>
      </c>
      <c r="AF391" s="74"/>
      <c r="AG391" s="90"/>
      <c r="AH391" s="74"/>
      <c r="AI391" s="74"/>
      <c r="AJ391" s="74"/>
      <c r="AK391" s="315"/>
      <c r="AL391" s="316"/>
      <c r="AM391" s="74"/>
      <c r="AO391" s="264" t="s">
        <v>1894</v>
      </c>
      <c r="BA391" s="75">
        <f t="shared" si="38"/>
        <v>100</v>
      </c>
      <c r="BB391" s="75">
        <f t="shared" si="39"/>
        <v>3</v>
      </c>
      <c r="BC391" s="245" t="str">
        <f t="shared" si="40"/>
        <v>ＨＨＨ</v>
      </c>
      <c r="BD391" s="19"/>
    </row>
    <row r="392" spans="1:56" ht="47.25" x14ac:dyDescent="0.4">
      <c r="A392" s="137" t="s">
        <v>769</v>
      </c>
      <c r="B392" s="368"/>
      <c r="C392" s="137" t="s">
        <v>789</v>
      </c>
      <c r="D392" s="370"/>
      <c r="E392" s="137" t="s">
        <v>827</v>
      </c>
      <c r="F392" s="370"/>
      <c r="G392" s="111" t="s">
        <v>852</v>
      </c>
      <c r="H392" s="372"/>
      <c r="I392" s="104">
        <v>153</v>
      </c>
      <c r="J392" s="282" t="s">
        <v>625</v>
      </c>
      <c r="K392" s="223"/>
      <c r="L392" s="217"/>
      <c r="M392" s="225" t="s">
        <v>953</v>
      </c>
      <c r="N392" s="106" t="s">
        <v>680</v>
      </c>
      <c r="O392" s="106" t="s">
        <v>687</v>
      </c>
      <c r="P392" s="106" t="s">
        <v>688</v>
      </c>
      <c r="Q392" s="225"/>
      <c r="R392" s="307" t="s">
        <v>1453</v>
      </c>
      <c r="S392" s="308" t="s">
        <v>1454</v>
      </c>
      <c r="T392" s="291" t="s">
        <v>680</v>
      </c>
      <c r="U392" s="296" t="s">
        <v>377</v>
      </c>
      <c r="V392" s="16"/>
      <c r="W392" s="15"/>
      <c r="X392" s="219"/>
      <c r="Y392" s="200" t="s">
        <v>680</v>
      </c>
      <c r="Z392" s="200" t="s">
        <v>681</v>
      </c>
      <c r="AA392" s="71" t="s">
        <v>690</v>
      </c>
      <c r="AB392" s="71" t="s">
        <v>691</v>
      </c>
      <c r="AC392" s="200" t="s">
        <v>682</v>
      </c>
      <c r="AD392" s="228"/>
      <c r="AE392" s="248" t="s">
        <v>680</v>
      </c>
      <c r="AF392" s="74"/>
      <c r="AG392" s="90"/>
      <c r="AH392" s="74"/>
      <c r="AI392" s="74"/>
      <c r="AJ392" s="74"/>
      <c r="AK392" s="315"/>
      <c r="AL392" s="316"/>
      <c r="AM392" s="74"/>
      <c r="AO392" s="264" t="s">
        <v>1895</v>
      </c>
      <c r="BA392" s="75">
        <f t="shared" si="38"/>
        <v>106</v>
      </c>
      <c r="BB392" s="75">
        <f t="shared" si="39"/>
        <v>3</v>
      </c>
      <c r="BC392" s="245" t="str">
        <f t="shared" si="40"/>
        <v>ＨＨＨ</v>
      </c>
      <c r="BD392" s="19"/>
    </row>
    <row r="393" spans="1:56" ht="78.75" x14ac:dyDescent="0.4">
      <c r="A393" s="119" t="s">
        <v>768</v>
      </c>
      <c r="B393" s="340" t="s">
        <v>337</v>
      </c>
      <c r="C393" s="131" t="s">
        <v>779</v>
      </c>
      <c r="D393" s="346" t="s">
        <v>345</v>
      </c>
      <c r="E393" s="119" t="s">
        <v>828</v>
      </c>
      <c r="F393" s="343" t="s">
        <v>856</v>
      </c>
      <c r="G393" s="113" t="s">
        <v>854</v>
      </c>
      <c r="H393" s="347" t="s">
        <v>41</v>
      </c>
      <c r="I393" s="114">
        <v>154</v>
      </c>
      <c r="J393" s="276" t="s">
        <v>446</v>
      </c>
      <c r="K393" s="229"/>
      <c r="L393" s="338" t="s">
        <v>954</v>
      </c>
      <c r="M393" s="366"/>
      <c r="N393" s="94" t="s">
        <v>680</v>
      </c>
      <c r="O393" s="94" t="s">
        <v>687</v>
      </c>
      <c r="P393" s="94" t="s">
        <v>688</v>
      </c>
      <c r="Q393" s="138"/>
      <c r="R393" s="307" t="s">
        <v>1455</v>
      </c>
      <c r="S393" s="308" t="s">
        <v>1555</v>
      </c>
      <c r="T393" s="291" t="s">
        <v>680</v>
      </c>
      <c r="U393" s="296" t="s">
        <v>377</v>
      </c>
      <c r="V393" s="16"/>
      <c r="W393" s="15"/>
      <c r="X393" s="226" t="str">
        <f>AE393</f>
        <v>▼選択</v>
      </c>
      <c r="Y393" s="200" t="s">
        <v>680</v>
      </c>
      <c r="Z393" s="200" t="s">
        <v>681</v>
      </c>
      <c r="AA393" s="71" t="s">
        <v>690</v>
      </c>
      <c r="AB393" s="71" t="s">
        <v>691</v>
      </c>
      <c r="AC393" s="200" t="s">
        <v>682</v>
      </c>
      <c r="AD393" s="108" t="s">
        <v>909</v>
      </c>
      <c r="AE393" s="248" t="s">
        <v>680</v>
      </c>
      <c r="AF393" s="74"/>
      <c r="AG393" s="90"/>
      <c r="AH393" s="74"/>
      <c r="AI393" s="74"/>
      <c r="AJ393" s="74"/>
      <c r="AK393" s="315"/>
      <c r="AL393" s="316"/>
      <c r="AM393" s="74"/>
      <c r="AO393" s="264" t="s">
        <v>1896</v>
      </c>
      <c r="BA393" s="75">
        <f t="shared" si="38"/>
        <v>96</v>
      </c>
      <c r="BB393" s="75">
        <f t="shared" si="39"/>
        <v>3</v>
      </c>
      <c r="BC393" s="245" t="str">
        <f t="shared" si="40"/>
        <v>ＨＨＨ</v>
      </c>
      <c r="BD393" s="19"/>
    </row>
    <row r="394" spans="1:56" ht="55.5" x14ac:dyDescent="0.4">
      <c r="A394" s="110" t="s">
        <v>769</v>
      </c>
      <c r="B394" s="364"/>
      <c r="C394" s="110" t="s">
        <v>789</v>
      </c>
      <c r="D394" s="345"/>
      <c r="E394" s="110" t="s">
        <v>827</v>
      </c>
      <c r="F394" s="365"/>
      <c r="G394" s="117" t="s">
        <v>854</v>
      </c>
      <c r="H394" s="349"/>
      <c r="I394" s="118" t="s">
        <v>739</v>
      </c>
      <c r="J394" s="279"/>
      <c r="K394" s="212"/>
      <c r="L394" s="356" t="s">
        <v>923</v>
      </c>
      <c r="M394" s="366"/>
      <c r="N394" s="106" t="s">
        <v>680</v>
      </c>
      <c r="O394" s="106" t="s">
        <v>687</v>
      </c>
      <c r="P394" s="106" t="s">
        <v>688</v>
      </c>
      <c r="Q394" s="106"/>
      <c r="R394" s="307" t="s">
        <v>1456</v>
      </c>
      <c r="S394" s="308" t="s">
        <v>1556</v>
      </c>
      <c r="T394" s="291" t="s">
        <v>680</v>
      </c>
      <c r="U394" s="294" t="s">
        <v>689</v>
      </c>
      <c r="V394" s="16"/>
      <c r="W394" s="15"/>
      <c r="X394" s="6"/>
      <c r="Y394" s="6" t="s">
        <v>680</v>
      </c>
      <c r="Z394" s="6" t="s">
        <v>681</v>
      </c>
      <c r="AA394" s="71" t="s">
        <v>690</v>
      </c>
      <c r="AB394" s="71" t="s">
        <v>691</v>
      </c>
      <c r="AC394" s="6" t="s">
        <v>682</v>
      </c>
      <c r="AD394" s="103" t="s">
        <v>684</v>
      </c>
      <c r="AE394" s="248" t="s">
        <v>680</v>
      </c>
      <c r="AF394" s="74"/>
      <c r="AG394" s="90"/>
      <c r="AH394" s="74"/>
      <c r="AI394" s="74"/>
      <c r="AJ394" s="74"/>
      <c r="AK394" s="315"/>
      <c r="AL394" s="316"/>
      <c r="AM394" s="74"/>
      <c r="AO394" s="265"/>
      <c r="BA394" s="75">
        <f t="shared" si="38"/>
        <v>194</v>
      </c>
      <c r="BB394" s="75">
        <f t="shared" si="39"/>
        <v>4</v>
      </c>
      <c r="BC394" s="245" t="str">
        <f t="shared" si="40"/>
        <v>ＨＨＨＨ</v>
      </c>
      <c r="BD394" s="19"/>
    </row>
    <row r="395" spans="1:56" ht="47.25" x14ac:dyDescent="0.4">
      <c r="A395" s="119" t="s">
        <v>768</v>
      </c>
      <c r="B395" s="340" t="s">
        <v>337</v>
      </c>
      <c r="C395" s="131" t="s">
        <v>780</v>
      </c>
      <c r="D395" s="343" t="s">
        <v>346</v>
      </c>
      <c r="E395" s="119" t="s">
        <v>829</v>
      </c>
      <c r="F395" s="346" t="s">
        <v>371</v>
      </c>
      <c r="G395" s="174" t="s">
        <v>852</v>
      </c>
      <c r="H395" s="352" t="s">
        <v>2</v>
      </c>
      <c r="I395" s="114">
        <v>155</v>
      </c>
      <c r="J395" s="276" t="s">
        <v>446</v>
      </c>
      <c r="K395" s="350" t="s">
        <v>706</v>
      </c>
      <c r="L395" s="338"/>
      <c r="M395" s="338"/>
      <c r="N395" s="106" t="s">
        <v>680</v>
      </c>
      <c r="O395" s="106" t="s">
        <v>687</v>
      </c>
      <c r="P395" s="106" t="s">
        <v>688</v>
      </c>
      <c r="Q395" s="106"/>
      <c r="R395" s="307" t="s">
        <v>1457</v>
      </c>
      <c r="S395" s="308" t="s">
        <v>1458</v>
      </c>
      <c r="T395" s="291" t="s">
        <v>680</v>
      </c>
      <c r="U395" s="296" t="s">
        <v>396</v>
      </c>
      <c r="V395" s="16"/>
      <c r="W395" s="15"/>
      <c r="X395" s="107" t="str">
        <f t="shared" ref="X395:X403" si="47">AE395</f>
        <v>▼選択</v>
      </c>
      <c r="Y395" s="108" t="s">
        <v>680</v>
      </c>
      <c r="Z395" s="108" t="s">
        <v>681</v>
      </c>
      <c r="AA395" s="71" t="s">
        <v>690</v>
      </c>
      <c r="AB395" s="71" t="s">
        <v>691</v>
      </c>
      <c r="AC395" s="108" t="s">
        <v>682</v>
      </c>
      <c r="AD395" s="108"/>
      <c r="AE395" s="248" t="s">
        <v>680</v>
      </c>
      <c r="AF395" s="74"/>
      <c r="AG395" s="90"/>
      <c r="AH395" s="74"/>
      <c r="AI395" s="74"/>
      <c r="AJ395" s="74"/>
      <c r="AK395" s="315"/>
      <c r="AL395" s="316"/>
      <c r="AM395" s="74"/>
      <c r="AO395" s="264" t="s">
        <v>1897</v>
      </c>
      <c r="BA395" s="75">
        <f t="shared" ref="BA395:BA435" si="48">LENB(K395)+LENB(L395)+LENB(M395)</f>
        <v>58</v>
      </c>
      <c r="BB395" s="75">
        <f t="shared" ref="BB395:BB435" si="49">IF(ROUNDUP(BA395/$BB$7,0)&gt;2,ROUNDUP(BA395/$BB$7,0),ROUNDUP(BA395/$BB$7,0)+1)</f>
        <v>3</v>
      </c>
      <c r="BC395" s="245" t="str">
        <f t="shared" ref="BC395:BC435" si="50">REPT("Ｈ",BB395)</f>
        <v>ＨＨＨ</v>
      </c>
      <c r="BD395" s="19"/>
    </row>
    <row r="396" spans="1:56" ht="31.5" x14ac:dyDescent="0.4">
      <c r="A396" s="76" t="s">
        <v>769</v>
      </c>
      <c r="B396" s="341"/>
      <c r="C396" s="121" t="s">
        <v>790</v>
      </c>
      <c r="D396" s="344"/>
      <c r="E396" s="121" t="s">
        <v>848</v>
      </c>
      <c r="F396" s="344"/>
      <c r="G396" s="175" t="s">
        <v>852</v>
      </c>
      <c r="H396" s="353"/>
      <c r="I396" s="114">
        <v>156</v>
      </c>
      <c r="J396" s="276" t="s">
        <v>446</v>
      </c>
      <c r="K396" s="350" t="s">
        <v>707</v>
      </c>
      <c r="L396" s="338"/>
      <c r="M396" s="338"/>
      <c r="N396" s="106" t="s">
        <v>680</v>
      </c>
      <c r="O396" s="106" t="s">
        <v>687</v>
      </c>
      <c r="P396" s="106" t="s">
        <v>688</v>
      </c>
      <c r="Q396" s="106"/>
      <c r="R396" s="307" t="s">
        <v>1459</v>
      </c>
      <c r="S396" s="308" t="s">
        <v>1460</v>
      </c>
      <c r="T396" s="291" t="s">
        <v>680</v>
      </c>
      <c r="U396" s="296" t="s">
        <v>396</v>
      </c>
      <c r="V396" s="16"/>
      <c r="W396" s="15"/>
      <c r="X396" s="107" t="str">
        <f t="shared" si="47"/>
        <v>▼選択</v>
      </c>
      <c r="Y396" s="108" t="s">
        <v>680</v>
      </c>
      <c r="Z396" s="108" t="s">
        <v>681</v>
      </c>
      <c r="AA396" s="71" t="s">
        <v>690</v>
      </c>
      <c r="AB396" s="71" t="s">
        <v>691</v>
      </c>
      <c r="AC396" s="108" t="s">
        <v>682</v>
      </c>
      <c r="AD396" s="108"/>
      <c r="AE396" s="248" t="s">
        <v>680</v>
      </c>
      <c r="AF396" s="74"/>
      <c r="AG396" s="90"/>
      <c r="AH396" s="74"/>
      <c r="AI396" s="74"/>
      <c r="AJ396" s="74"/>
      <c r="AK396" s="315"/>
      <c r="AL396" s="316"/>
      <c r="AM396" s="74"/>
      <c r="AO396" s="264" t="s">
        <v>1898</v>
      </c>
      <c r="BA396" s="75">
        <f t="shared" si="48"/>
        <v>54</v>
      </c>
      <c r="BB396" s="75">
        <f t="shared" si="49"/>
        <v>2</v>
      </c>
      <c r="BC396" s="245" t="str">
        <f t="shared" si="50"/>
        <v>ＨＨ</v>
      </c>
      <c r="BD396" s="19"/>
    </row>
    <row r="397" spans="1:56" ht="31.5" x14ac:dyDescent="0.4">
      <c r="A397" s="76" t="s">
        <v>769</v>
      </c>
      <c r="B397" s="341"/>
      <c r="C397" s="121" t="s">
        <v>790</v>
      </c>
      <c r="D397" s="344"/>
      <c r="E397" s="121" t="s">
        <v>848</v>
      </c>
      <c r="F397" s="344"/>
      <c r="G397" s="175" t="s">
        <v>852</v>
      </c>
      <c r="H397" s="353"/>
      <c r="I397" s="114">
        <v>157</v>
      </c>
      <c r="J397" s="276" t="s">
        <v>446</v>
      </c>
      <c r="K397" s="350" t="s">
        <v>182</v>
      </c>
      <c r="L397" s="338"/>
      <c r="M397" s="338"/>
      <c r="N397" s="106" t="s">
        <v>680</v>
      </c>
      <c r="O397" s="106" t="s">
        <v>687</v>
      </c>
      <c r="P397" s="106" t="s">
        <v>688</v>
      </c>
      <c r="Q397" s="106"/>
      <c r="R397" s="307" t="s">
        <v>1461</v>
      </c>
      <c r="S397" s="308" t="s">
        <v>1462</v>
      </c>
      <c r="T397" s="291" t="s">
        <v>680</v>
      </c>
      <c r="U397" s="296" t="s">
        <v>396</v>
      </c>
      <c r="V397" s="16"/>
      <c r="W397" s="15"/>
      <c r="X397" s="107" t="str">
        <f t="shared" si="47"/>
        <v>▼選択</v>
      </c>
      <c r="Y397" s="108" t="s">
        <v>680</v>
      </c>
      <c r="Z397" s="108" t="s">
        <v>681</v>
      </c>
      <c r="AA397" s="71" t="s">
        <v>690</v>
      </c>
      <c r="AB397" s="71" t="s">
        <v>691</v>
      </c>
      <c r="AC397" s="108" t="s">
        <v>682</v>
      </c>
      <c r="AD397" s="108"/>
      <c r="AE397" s="248" t="s">
        <v>680</v>
      </c>
      <c r="AF397" s="74"/>
      <c r="AG397" s="90"/>
      <c r="AH397" s="74"/>
      <c r="AI397" s="74"/>
      <c r="AJ397" s="74"/>
      <c r="AK397" s="315"/>
      <c r="AL397" s="316"/>
      <c r="AM397" s="74"/>
      <c r="AO397" s="264" t="s">
        <v>1899</v>
      </c>
      <c r="BA397" s="75">
        <f t="shared" si="48"/>
        <v>42</v>
      </c>
      <c r="BB397" s="75">
        <f t="shared" si="49"/>
        <v>2</v>
      </c>
      <c r="BC397" s="245" t="str">
        <f t="shared" si="50"/>
        <v>ＨＨ</v>
      </c>
      <c r="BD397" s="19"/>
    </row>
    <row r="398" spans="1:56" ht="78.75" x14ac:dyDescent="0.4">
      <c r="A398" s="76" t="s">
        <v>769</v>
      </c>
      <c r="B398" s="341"/>
      <c r="C398" s="121" t="s">
        <v>790</v>
      </c>
      <c r="D398" s="344"/>
      <c r="E398" s="76" t="s">
        <v>848</v>
      </c>
      <c r="F398" s="344"/>
      <c r="G398" s="175" t="s">
        <v>852</v>
      </c>
      <c r="H398" s="353"/>
      <c r="I398" s="114">
        <v>158</v>
      </c>
      <c r="J398" s="276" t="s">
        <v>446</v>
      </c>
      <c r="K398" s="350" t="s">
        <v>183</v>
      </c>
      <c r="L398" s="338"/>
      <c r="M398" s="338"/>
      <c r="N398" s="106" t="s">
        <v>680</v>
      </c>
      <c r="O398" s="106" t="s">
        <v>687</v>
      </c>
      <c r="P398" s="106" t="s">
        <v>688</v>
      </c>
      <c r="Q398" s="106"/>
      <c r="R398" s="307" t="s">
        <v>1463</v>
      </c>
      <c r="S398" s="308" t="s">
        <v>1464</v>
      </c>
      <c r="T398" s="291" t="s">
        <v>680</v>
      </c>
      <c r="U398" s="296" t="s">
        <v>417</v>
      </c>
      <c r="V398" s="16"/>
      <c r="W398" s="15"/>
      <c r="X398" s="107" t="str">
        <f t="shared" si="47"/>
        <v>▼選択</v>
      </c>
      <c r="Y398" s="108" t="s">
        <v>680</v>
      </c>
      <c r="Z398" s="108" t="s">
        <v>681</v>
      </c>
      <c r="AA398" s="71" t="s">
        <v>690</v>
      </c>
      <c r="AB398" s="71" t="s">
        <v>691</v>
      </c>
      <c r="AC398" s="108" t="s">
        <v>682</v>
      </c>
      <c r="AD398" s="108"/>
      <c r="AE398" s="248" t="s">
        <v>680</v>
      </c>
      <c r="AF398" s="74"/>
      <c r="AG398" s="90"/>
      <c r="AH398" s="74"/>
      <c r="AI398" s="74"/>
      <c r="AJ398" s="74"/>
      <c r="AK398" s="315"/>
      <c r="AL398" s="316"/>
      <c r="AM398" s="74"/>
      <c r="AO398" s="264" t="s">
        <v>1900</v>
      </c>
      <c r="BA398" s="75">
        <f t="shared" si="48"/>
        <v>76</v>
      </c>
      <c r="BB398" s="75">
        <f t="shared" si="49"/>
        <v>3</v>
      </c>
      <c r="BC398" s="245" t="str">
        <f t="shared" si="50"/>
        <v>ＨＨＨ</v>
      </c>
      <c r="BD398" s="19"/>
    </row>
    <row r="399" spans="1:56" ht="78.75" x14ac:dyDescent="0.4">
      <c r="A399" s="76" t="s">
        <v>769</v>
      </c>
      <c r="B399" s="341"/>
      <c r="C399" s="76" t="s">
        <v>790</v>
      </c>
      <c r="D399" s="344"/>
      <c r="E399" s="76" t="s">
        <v>848</v>
      </c>
      <c r="F399" s="344"/>
      <c r="G399" s="175" t="s">
        <v>852</v>
      </c>
      <c r="H399" s="353"/>
      <c r="I399" s="114">
        <v>159</v>
      </c>
      <c r="J399" s="276" t="s">
        <v>446</v>
      </c>
      <c r="K399" s="350" t="s">
        <v>184</v>
      </c>
      <c r="L399" s="338"/>
      <c r="M399" s="338"/>
      <c r="N399" s="106" t="s">
        <v>680</v>
      </c>
      <c r="O399" s="106" t="s">
        <v>687</v>
      </c>
      <c r="P399" s="106" t="s">
        <v>688</v>
      </c>
      <c r="Q399" s="106"/>
      <c r="R399" s="307" t="s">
        <v>1465</v>
      </c>
      <c r="S399" s="308" t="s">
        <v>1466</v>
      </c>
      <c r="T399" s="291" t="s">
        <v>680</v>
      </c>
      <c r="U399" s="296" t="s">
        <v>417</v>
      </c>
      <c r="V399" s="16"/>
      <c r="W399" s="15"/>
      <c r="X399" s="107" t="str">
        <f t="shared" si="47"/>
        <v>▼選択</v>
      </c>
      <c r="Y399" s="108" t="s">
        <v>680</v>
      </c>
      <c r="Z399" s="108" t="s">
        <v>681</v>
      </c>
      <c r="AA399" s="71" t="s">
        <v>690</v>
      </c>
      <c r="AB399" s="71" t="s">
        <v>691</v>
      </c>
      <c r="AC399" s="108" t="s">
        <v>682</v>
      </c>
      <c r="AD399" s="108"/>
      <c r="AE399" s="248" t="s">
        <v>680</v>
      </c>
      <c r="AF399" s="74"/>
      <c r="AG399" s="90"/>
      <c r="AH399" s="74"/>
      <c r="AI399" s="74"/>
      <c r="AJ399" s="74"/>
      <c r="AK399" s="315"/>
      <c r="AL399" s="316"/>
      <c r="AM399" s="74"/>
      <c r="AO399" s="264" t="s">
        <v>1901</v>
      </c>
      <c r="BA399" s="75">
        <f t="shared" si="48"/>
        <v>72</v>
      </c>
      <c r="BB399" s="75">
        <f t="shared" si="49"/>
        <v>3</v>
      </c>
      <c r="BC399" s="245" t="str">
        <f t="shared" si="50"/>
        <v>ＨＨＨ</v>
      </c>
      <c r="BD399" s="19"/>
    </row>
    <row r="400" spans="1:56" ht="31.5" x14ac:dyDescent="0.4">
      <c r="A400" s="76" t="s">
        <v>769</v>
      </c>
      <c r="B400" s="341"/>
      <c r="C400" s="76" t="s">
        <v>790</v>
      </c>
      <c r="D400" s="344"/>
      <c r="E400" s="76" t="s">
        <v>848</v>
      </c>
      <c r="F400" s="344"/>
      <c r="G400" s="175" t="s">
        <v>852</v>
      </c>
      <c r="H400" s="353"/>
      <c r="I400" s="114">
        <v>160</v>
      </c>
      <c r="J400" s="276" t="s">
        <v>446</v>
      </c>
      <c r="K400" s="350" t="s">
        <v>1566</v>
      </c>
      <c r="L400" s="338"/>
      <c r="M400" s="338"/>
      <c r="N400" s="106" t="s">
        <v>680</v>
      </c>
      <c r="O400" s="106" t="s">
        <v>687</v>
      </c>
      <c r="P400" s="106" t="s">
        <v>688</v>
      </c>
      <c r="Q400" s="106"/>
      <c r="R400" s="307" t="s">
        <v>1467</v>
      </c>
      <c r="S400" s="308" t="s">
        <v>1468</v>
      </c>
      <c r="T400" s="291" t="s">
        <v>680</v>
      </c>
      <c r="U400" s="296" t="s">
        <v>377</v>
      </c>
      <c r="V400" s="16"/>
      <c r="W400" s="15"/>
      <c r="X400" s="107" t="str">
        <f t="shared" si="47"/>
        <v>▼選択</v>
      </c>
      <c r="Y400" s="108" t="s">
        <v>680</v>
      </c>
      <c r="Z400" s="108" t="s">
        <v>681</v>
      </c>
      <c r="AA400" s="71" t="s">
        <v>690</v>
      </c>
      <c r="AB400" s="71" t="s">
        <v>691</v>
      </c>
      <c r="AC400" s="108" t="s">
        <v>682</v>
      </c>
      <c r="AD400" s="108"/>
      <c r="AE400" s="248" t="s">
        <v>680</v>
      </c>
      <c r="AF400" s="74"/>
      <c r="AG400" s="90"/>
      <c r="AH400" s="74"/>
      <c r="AI400" s="74"/>
      <c r="AJ400" s="74"/>
      <c r="AK400" s="315"/>
      <c r="AL400" s="316"/>
      <c r="AM400" s="74"/>
      <c r="AO400" s="264" t="s">
        <v>1902</v>
      </c>
      <c r="BA400" s="75">
        <f t="shared" si="48"/>
        <v>36</v>
      </c>
      <c r="BB400" s="75">
        <f t="shared" si="49"/>
        <v>2</v>
      </c>
      <c r="BC400" s="245" t="str">
        <f t="shared" si="50"/>
        <v>ＨＨ</v>
      </c>
      <c r="BD400" s="19"/>
    </row>
    <row r="401" spans="1:56" ht="42" x14ac:dyDescent="0.4">
      <c r="A401" s="76" t="s">
        <v>769</v>
      </c>
      <c r="B401" s="341"/>
      <c r="C401" s="76" t="s">
        <v>790</v>
      </c>
      <c r="D401" s="344"/>
      <c r="E401" s="76" t="s">
        <v>848</v>
      </c>
      <c r="F401" s="344"/>
      <c r="G401" s="175" t="s">
        <v>852</v>
      </c>
      <c r="H401" s="353"/>
      <c r="I401" s="114">
        <v>161</v>
      </c>
      <c r="J401" s="276" t="s">
        <v>446</v>
      </c>
      <c r="K401" s="350" t="s">
        <v>185</v>
      </c>
      <c r="L401" s="338"/>
      <c r="M401" s="338"/>
      <c r="N401" s="106" t="s">
        <v>680</v>
      </c>
      <c r="O401" s="106" t="s">
        <v>687</v>
      </c>
      <c r="P401" s="106" t="s">
        <v>688</v>
      </c>
      <c r="Q401" s="106"/>
      <c r="R401" s="307" t="s">
        <v>1469</v>
      </c>
      <c r="S401" s="308" t="s">
        <v>1470</v>
      </c>
      <c r="T401" s="291" t="s">
        <v>680</v>
      </c>
      <c r="U401" s="296" t="s">
        <v>418</v>
      </c>
      <c r="V401" s="16"/>
      <c r="W401" s="15"/>
      <c r="X401" s="107" t="str">
        <f t="shared" si="47"/>
        <v>▼選択</v>
      </c>
      <c r="Y401" s="108" t="s">
        <v>680</v>
      </c>
      <c r="Z401" s="108" t="s">
        <v>681</v>
      </c>
      <c r="AA401" s="71" t="s">
        <v>690</v>
      </c>
      <c r="AB401" s="71" t="s">
        <v>691</v>
      </c>
      <c r="AC401" s="108" t="s">
        <v>682</v>
      </c>
      <c r="AD401" s="108"/>
      <c r="AE401" s="248" t="s">
        <v>680</v>
      </c>
      <c r="AF401" s="74"/>
      <c r="AG401" s="90"/>
      <c r="AH401" s="74"/>
      <c r="AI401" s="74"/>
      <c r="AJ401" s="74"/>
      <c r="AK401" s="315"/>
      <c r="AL401" s="316"/>
      <c r="AM401" s="74"/>
      <c r="AO401" s="264" t="s">
        <v>1903</v>
      </c>
      <c r="BA401" s="75">
        <f t="shared" si="48"/>
        <v>126</v>
      </c>
      <c r="BB401" s="75">
        <f t="shared" si="49"/>
        <v>3</v>
      </c>
      <c r="BC401" s="245" t="str">
        <f t="shared" si="50"/>
        <v>ＨＨＨ</v>
      </c>
      <c r="BD401" s="19"/>
    </row>
    <row r="402" spans="1:56" ht="78.75" x14ac:dyDescent="0.4">
      <c r="A402" s="76" t="s">
        <v>769</v>
      </c>
      <c r="B402" s="341"/>
      <c r="C402" s="76" t="s">
        <v>790</v>
      </c>
      <c r="D402" s="344"/>
      <c r="E402" s="76" t="s">
        <v>848</v>
      </c>
      <c r="F402" s="344"/>
      <c r="G402" s="175" t="s">
        <v>852</v>
      </c>
      <c r="H402" s="353"/>
      <c r="I402" s="114">
        <v>162</v>
      </c>
      <c r="J402" s="276" t="s">
        <v>446</v>
      </c>
      <c r="K402" s="350" t="s">
        <v>186</v>
      </c>
      <c r="L402" s="338"/>
      <c r="M402" s="338"/>
      <c r="N402" s="106" t="s">
        <v>680</v>
      </c>
      <c r="O402" s="106" t="s">
        <v>687</v>
      </c>
      <c r="P402" s="106" t="s">
        <v>688</v>
      </c>
      <c r="Q402" s="106"/>
      <c r="R402" s="307" t="s">
        <v>1471</v>
      </c>
      <c r="S402" s="308" t="s">
        <v>1472</v>
      </c>
      <c r="T402" s="291" t="s">
        <v>680</v>
      </c>
      <c r="U402" s="296" t="s">
        <v>419</v>
      </c>
      <c r="V402" s="16"/>
      <c r="W402" s="15"/>
      <c r="X402" s="107" t="str">
        <f t="shared" si="47"/>
        <v>▼選択</v>
      </c>
      <c r="Y402" s="108" t="s">
        <v>680</v>
      </c>
      <c r="Z402" s="108" t="s">
        <v>681</v>
      </c>
      <c r="AA402" s="71" t="s">
        <v>690</v>
      </c>
      <c r="AB402" s="71" t="s">
        <v>691</v>
      </c>
      <c r="AC402" s="108" t="s">
        <v>682</v>
      </c>
      <c r="AD402" s="108"/>
      <c r="AE402" s="248" t="s">
        <v>680</v>
      </c>
      <c r="AF402" s="74"/>
      <c r="AG402" s="90"/>
      <c r="AH402" s="74"/>
      <c r="AI402" s="74"/>
      <c r="AJ402" s="74"/>
      <c r="AK402" s="315"/>
      <c r="AL402" s="316"/>
      <c r="AM402" s="74"/>
      <c r="AO402" s="264" t="s">
        <v>1904</v>
      </c>
      <c r="BA402" s="75">
        <f t="shared" si="48"/>
        <v>261</v>
      </c>
      <c r="BB402" s="75">
        <f t="shared" si="49"/>
        <v>5</v>
      </c>
      <c r="BC402" s="245" t="str">
        <f t="shared" si="50"/>
        <v>ＨＨＨＨＨ</v>
      </c>
      <c r="BD402" s="19"/>
    </row>
    <row r="403" spans="1:56" ht="42" x14ac:dyDescent="0.4">
      <c r="A403" s="76" t="s">
        <v>769</v>
      </c>
      <c r="B403" s="341"/>
      <c r="C403" s="76" t="s">
        <v>790</v>
      </c>
      <c r="D403" s="344"/>
      <c r="E403" s="76" t="s">
        <v>848</v>
      </c>
      <c r="F403" s="344"/>
      <c r="G403" s="175" t="s">
        <v>852</v>
      </c>
      <c r="H403" s="353"/>
      <c r="I403" s="114">
        <v>163</v>
      </c>
      <c r="J403" s="279" t="s">
        <v>446</v>
      </c>
      <c r="K403" s="350" t="s">
        <v>187</v>
      </c>
      <c r="L403" s="338"/>
      <c r="M403" s="338"/>
      <c r="N403" s="106" t="s">
        <v>680</v>
      </c>
      <c r="O403" s="106" t="s">
        <v>687</v>
      </c>
      <c r="P403" s="106" t="s">
        <v>688</v>
      </c>
      <c r="Q403" s="106"/>
      <c r="R403" s="307" t="s">
        <v>1473</v>
      </c>
      <c r="S403" s="308" t="s">
        <v>1474</v>
      </c>
      <c r="T403" s="291" t="s">
        <v>680</v>
      </c>
      <c r="U403" s="296" t="s">
        <v>420</v>
      </c>
      <c r="V403" s="16"/>
      <c r="W403" s="15"/>
      <c r="X403" s="107" t="str">
        <f t="shared" si="47"/>
        <v>▼選択</v>
      </c>
      <c r="Y403" s="108" t="s">
        <v>680</v>
      </c>
      <c r="Z403" s="108" t="s">
        <v>681</v>
      </c>
      <c r="AA403" s="71" t="s">
        <v>690</v>
      </c>
      <c r="AB403" s="71" t="s">
        <v>691</v>
      </c>
      <c r="AC403" s="108" t="s">
        <v>682</v>
      </c>
      <c r="AD403" s="108"/>
      <c r="AE403" s="248" t="s">
        <v>680</v>
      </c>
      <c r="AF403" s="74"/>
      <c r="AG403" s="90"/>
      <c r="AH403" s="74"/>
      <c r="AI403" s="74"/>
      <c r="AJ403" s="74"/>
      <c r="AK403" s="315"/>
      <c r="AL403" s="316"/>
      <c r="AM403" s="74"/>
      <c r="AO403" s="264" t="s">
        <v>1905</v>
      </c>
      <c r="BA403" s="75">
        <f t="shared" si="48"/>
        <v>68</v>
      </c>
      <c r="BB403" s="75">
        <f t="shared" si="49"/>
        <v>3</v>
      </c>
      <c r="BC403" s="245" t="str">
        <f t="shared" si="50"/>
        <v>ＨＨＨ</v>
      </c>
      <c r="BD403" s="19"/>
    </row>
    <row r="404" spans="1:56" ht="28.5" x14ac:dyDescent="0.4">
      <c r="A404" s="76" t="s">
        <v>769</v>
      </c>
      <c r="B404" s="341"/>
      <c r="C404" s="76" t="s">
        <v>790</v>
      </c>
      <c r="D404" s="344"/>
      <c r="E404" s="76" t="s">
        <v>848</v>
      </c>
      <c r="F404" s="344"/>
      <c r="G404" s="175" t="s">
        <v>852</v>
      </c>
      <c r="H404" s="353"/>
      <c r="I404" s="142">
        <v>164</v>
      </c>
      <c r="J404" s="276" t="s">
        <v>446</v>
      </c>
      <c r="K404" s="360" t="s">
        <v>188</v>
      </c>
      <c r="L404" s="361"/>
      <c r="M404" s="361"/>
      <c r="N404" s="100" t="s">
        <v>680</v>
      </c>
      <c r="O404" s="100" t="s">
        <v>683</v>
      </c>
      <c r="P404" s="100" t="s">
        <v>684</v>
      </c>
      <c r="Q404" s="100"/>
      <c r="R404" s="307" t="s">
        <v>1405</v>
      </c>
      <c r="S404" s="308" t="s">
        <v>1475</v>
      </c>
      <c r="T404" s="291" t="s">
        <v>680</v>
      </c>
      <c r="U404" s="294" t="s">
        <v>689</v>
      </c>
      <c r="V404" s="69"/>
      <c r="W404" s="69"/>
      <c r="X404" s="84"/>
      <c r="Y404" s="84"/>
      <c r="Z404" s="84"/>
      <c r="AA404" s="84"/>
      <c r="AB404" s="83"/>
      <c r="AC404" s="84"/>
      <c r="AD404" s="84"/>
      <c r="AE404" s="247"/>
      <c r="AF404" s="69"/>
      <c r="AG404" s="72"/>
      <c r="AH404" s="69"/>
      <c r="AI404" s="69"/>
      <c r="AJ404" s="69"/>
      <c r="AK404" s="317"/>
      <c r="AL404" s="318"/>
      <c r="AM404" s="69"/>
      <c r="AO404" s="263"/>
      <c r="BA404" s="75">
        <f t="shared" si="48"/>
        <v>42</v>
      </c>
      <c r="BB404" s="75">
        <f t="shared" si="49"/>
        <v>2</v>
      </c>
      <c r="BC404" s="245" t="str">
        <f t="shared" si="50"/>
        <v>ＨＨ</v>
      </c>
      <c r="BD404" s="19"/>
    </row>
    <row r="405" spans="1:56" ht="110.25" x14ac:dyDescent="0.4">
      <c r="A405" s="76" t="s">
        <v>769</v>
      </c>
      <c r="B405" s="341"/>
      <c r="C405" s="76" t="s">
        <v>790</v>
      </c>
      <c r="D405" s="344"/>
      <c r="E405" s="76" t="s">
        <v>848</v>
      </c>
      <c r="F405" s="344"/>
      <c r="G405" s="175" t="s">
        <v>852</v>
      </c>
      <c r="H405" s="353"/>
      <c r="I405" s="144">
        <v>164</v>
      </c>
      <c r="J405" s="280" t="s">
        <v>446</v>
      </c>
      <c r="K405" s="230"/>
      <c r="L405" s="362" t="s">
        <v>189</v>
      </c>
      <c r="M405" s="363"/>
      <c r="N405" s="106" t="s">
        <v>680</v>
      </c>
      <c r="O405" s="106" t="s">
        <v>687</v>
      </c>
      <c r="P405" s="106" t="s">
        <v>688</v>
      </c>
      <c r="Q405" s="106"/>
      <c r="R405" s="307" t="s">
        <v>1476</v>
      </c>
      <c r="S405" s="308" t="s">
        <v>1477</v>
      </c>
      <c r="T405" s="291" t="s">
        <v>680</v>
      </c>
      <c r="U405" s="296" t="s">
        <v>377</v>
      </c>
      <c r="V405" s="16"/>
      <c r="W405" s="15"/>
      <c r="X405" s="107" t="str">
        <f t="shared" ref="X405:X407" si="51">AE405</f>
        <v>▼選択</v>
      </c>
      <c r="Y405" s="108" t="s">
        <v>680</v>
      </c>
      <c r="Z405" s="108" t="s">
        <v>681</v>
      </c>
      <c r="AA405" s="71" t="s">
        <v>690</v>
      </c>
      <c r="AB405" s="71" t="s">
        <v>691</v>
      </c>
      <c r="AC405" s="108" t="s">
        <v>682</v>
      </c>
      <c r="AD405" s="108" t="s">
        <v>909</v>
      </c>
      <c r="AE405" s="248" t="s">
        <v>680</v>
      </c>
      <c r="AF405" s="74"/>
      <c r="AG405" s="90"/>
      <c r="AH405" s="74"/>
      <c r="AI405" s="74"/>
      <c r="AJ405" s="74"/>
      <c r="AK405" s="315"/>
      <c r="AL405" s="316"/>
      <c r="AM405" s="74"/>
      <c r="AO405" s="264" t="s">
        <v>1906</v>
      </c>
      <c r="BA405" s="75">
        <f t="shared" si="48"/>
        <v>194</v>
      </c>
      <c r="BB405" s="75">
        <f t="shared" si="49"/>
        <v>4</v>
      </c>
      <c r="BC405" s="245" t="str">
        <f t="shared" si="50"/>
        <v>ＨＨＨＨ</v>
      </c>
      <c r="BD405" s="19"/>
    </row>
    <row r="406" spans="1:56" ht="78.75" x14ac:dyDescent="0.4">
      <c r="A406" s="76" t="s">
        <v>769</v>
      </c>
      <c r="B406" s="341"/>
      <c r="C406" s="76" t="s">
        <v>790</v>
      </c>
      <c r="D406" s="344"/>
      <c r="E406" s="76" t="s">
        <v>848</v>
      </c>
      <c r="F406" s="344"/>
      <c r="G406" s="175" t="s">
        <v>852</v>
      </c>
      <c r="H406" s="353"/>
      <c r="I406" s="114">
        <v>165</v>
      </c>
      <c r="J406" s="276" t="s">
        <v>446</v>
      </c>
      <c r="K406" s="350" t="s">
        <v>190</v>
      </c>
      <c r="L406" s="338"/>
      <c r="M406" s="338"/>
      <c r="N406" s="106" t="s">
        <v>680</v>
      </c>
      <c r="O406" s="106" t="s">
        <v>687</v>
      </c>
      <c r="P406" s="106" t="s">
        <v>688</v>
      </c>
      <c r="Q406" s="106"/>
      <c r="R406" s="307" t="s">
        <v>1478</v>
      </c>
      <c r="S406" s="308" t="s">
        <v>1479</v>
      </c>
      <c r="T406" s="291" t="s">
        <v>680</v>
      </c>
      <c r="U406" s="296" t="s">
        <v>434</v>
      </c>
      <c r="V406" s="16"/>
      <c r="W406" s="15"/>
      <c r="X406" s="107" t="str">
        <f t="shared" si="51"/>
        <v>▼選択</v>
      </c>
      <c r="Y406" s="108" t="s">
        <v>680</v>
      </c>
      <c r="Z406" s="108" t="s">
        <v>681</v>
      </c>
      <c r="AA406" s="71" t="s">
        <v>690</v>
      </c>
      <c r="AB406" s="71" t="s">
        <v>691</v>
      </c>
      <c r="AC406" s="108" t="s">
        <v>682</v>
      </c>
      <c r="AD406" s="108"/>
      <c r="AE406" s="248" t="s">
        <v>680</v>
      </c>
      <c r="AF406" s="74"/>
      <c r="AG406" s="90"/>
      <c r="AH406" s="74"/>
      <c r="AI406" s="74"/>
      <c r="AJ406" s="74"/>
      <c r="AK406" s="315"/>
      <c r="AL406" s="316"/>
      <c r="AM406" s="74"/>
      <c r="AO406" s="264" t="s">
        <v>1907</v>
      </c>
      <c r="BA406" s="75">
        <f t="shared" si="48"/>
        <v>122</v>
      </c>
      <c r="BB406" s="75">
        <f t="shared" si="49"/>
        <v>3</v>
      </c>
      <c r="BC406" s="245" t="str">
        <f t="shared" si="50"/>
        <v>ＨＨＨ</v>
      </c>
      <c r="BD406" s="19"/>
    </row>
    <row r="407" spans="1:56" ht="141.75" x14ac:dyDescent="0.4">
      <c r="A407" s="110" t="s">
        <v>769</v>
      </c>
      <c r="B407" s="342"/>
      <c r="C407" s="110" t="s">
        <v>790</v>
      </c>
      <c r="D407" s="345"/>
      <c r="E407" s="110" t="s">
        <v>848</v>
      </c>
      <c r="F407" s="345"/>
      <c r="G407" s="176" t="s">
        <v>852</v>
      </c>
      <c r="H407" s="354"/>
      <c r="I407" s="114">
        <v>166</v>
      </c>
      <c r="J407" s="279" t="s">
        <v>446</v>
      </c>
      <c r="K407" s="337" t="s">
        <v>191</v>
      </c>
      <c r="L407" s="338"/>
      <c r="M407" s="338"/>
      <c r="N407" s="106" t="s">
        <v>680</v>
      </c>
      <c r="O407" s="106" t="s">
        <v>687</v>
      </c>
      <c r="P407" s="106" t="s">
        <v>688</v>
      </c>
      <c r="Q407" s="106"/>
      <c r="R407" s="307" t="s">
        <v>1480</v>
      </c>
      <c r="S407" s="308" t="s">
        <v>1481</v>
      </c>
      <c r="T407" s="291" t="s">
        <v>680</v>
      </c>
      <c r="U407" s="296" t="s">
        <v>376</v>
      </c>
      <c r="V407" s="16"/>
      <c r="W407" s="15"/>
      <c r="X407" s="199" t="str">
        <f t="shared" si="51"/>
        <v>▼選択</v>
      </c>
      <c r="Y407" s="200" t="s">
        <v>680</v>
      </c>
      <c r="Z407" s="200" t="s">
        <v>681</v>
      </c>
      <c r="AA407" s="71" t="s">
        <v>690</v>
      </c>
      <c r="AB407" s="71" t="s">
        <v>691</v>
      </c>
      <c r="AC407" s="200" t="s">
        <v>682</v>
      </c>
      <c r="AD407" s="200"/>
      <c r="AE407" s="248" t="s">
        <v>680</v>
      </c>
      <c r="AF407" s="74"/>
      <c r="AG407" s="90"/>
      <c r="AH407" s="74"/>
      <c r="AI407" s="74"/>
      <c r="AJ407" s="74"/>
      <c r="AK407" s="315"/>
      <c r="AL407" s="316"/>
      <c r="AM407" s="74"/>
      <c r="AO407" s="264" t="s">
        <v>1908</v>
      </c>
      <c r="BA407" s="75">
        <f t="shared" si="48"/>
        <v>215</v>
      </c>
      <c r="BB407" s="75">
        <f t="shared" si="49"/>
        <v>4</v>
      </c>
      <c r="BC407" s="245" t="str">
        <f t="shared" si="50"/>
        <v>ＨＨＨＨ</v>
      </c>
      <c r="BD407" s="19"/>
    </row>
    <row r="408" spans="1:56" ht="80.25" x14ac:dyDescent="0.4">
      <c r="A408" s="128" t="s">
        <v>768</v>
      </c>
      <c r="B408" s="125" t="s">
        <v>337</v>
      </c>
      <c r="C408" s="181" t="s">
        <v>780</v>
      </c>
      <c r="D408" s="127" t="s">
        <v>346</v>
      </c>
      <c r="E408" s="128" t="s">
        <v>829</v>
      </c>
      <c r="F408" s="201" t="s">
        <v>371</v>
      </c>
      <c r="G408" s="203" t="s">
        <v>854</v>
      </c>
      <c r="H408" s="267" t="s">
        <v>41</v>
      </c>
      <c r="I408" s="118" t="s">
        <v>740</v>
      </c>
      <c r="J408" s="279"/>
      <c r="K408" s="355" t="s">
        <v>702</v>
      </c>
      <c r="L408" s="356"/>
      <c r="M408" s="357"/>
      <c r="N408" s="106" t="s">
        <v>680</v>
      </c>
      <c r="O408" s="106" t="s">
        <v>687</v>
      </c>
      <c r="P408" s="106" t="s">
        <v>688</v>
      </c>
      <c r="Q408" s="106"/>
      <c r="R408" s="307" t="s">
        <v>1482</v>
      </c>
      <c r="S408" s="308" t="s">
        <v>1596</v>
      </c>
      <c r="T408" s="291" t="s">
        <v>680</v>
      </c>
      <c r="U408" s="294" t="s">
        <v>689</v>
      </c>
      <c r="V408" s="16"/>
      <c r="W408" s="15"/>
      <c r="X408" s="6"/>
      <c r="Y408" s="6" t="s">
        <v>680</v>
      </c>
      <c r="Z408" s="6" t="s">
        <v>681</v>
      </c>
      <c r="AA408" s="71" t="s">
        <v>690</v>
      </c>
      <c r="AB408" s="71" t="s">
        <v>691</v>
      </c>
      <c r="AC408" s="6" t="s">
        <v>682</v>
      </c>
      <c r="AD408" s="6"/>
      <c r="AE408" s="248" t="s">
        <v>680</v>
      </c>
      <c r="AF408" s="74"/>
      <c r="AG408" s="90"/>
      <c r="AH408" s="74"/>
      <c r="AI408" s="74"/>
      <c r="AJ408" s="74"/>
      <c r="AK408" s="315"/>
      <c r="AL408" s="316"/>
      <c r="AM408" s="74"/>
      <c r="AO408" s="265"/>
      <c r="BA408" s="75">
        <f t="shared" si="48"/>
        <v>194</v>
      </c>
      <c r="BB408" s="75">
        <f t="shared" si="49"/>
        <v>4</v>
      </c>
      <c r="BC408" s="245" t="str">
        <f t="shared" si="50"/>
        <v>ＨＨＨＨ</v>
      </c>
      <c r="BD408" s="19"/>
    </row>
    <row r="409" spans="1:56" ht="157.5" x14ac:dyDescent="0.4">
      <c r="A409" s="119" t="s">
        <v>768</v>
      </c>
      <c r="B409" s="340" t="s">
        <v>337</v>
      </c>
      <c r="C409" s="131" t="s">
        <v>781</v>
      </c>
      <c r="D409" s="343" t="s">
        <v>347</v>
      </c>
      <c r="E409" s="119" t="s">
        <v>830</v>
      </c>
      <c r="F409" s="346" t="s">
        <v>372</v>
      </c>
      <c r="G409" s="174" t="s">
        <v>852</v>
      </c>
      <c r="H409" s="352" t="s">
        <v>2</v>
      </c>
      <c r="I409" s="64">
        <v>167</v>
      </c>
      <c r="J409" s="276" t="s">
        <v>446</v>
      </c>
      <c r="K409" s="350" t="s">
        <v>260</v>
      </c>
      <c r="L409" s="338"/>
      <c r="M409" s="338"/>
      <c r="N409" s="106" t="s">
        <v>680</v>
      </c>
      <c r="O409" s="106" t="s">
        <v>687</v>
      </c>
      <c r="P409" s="106" t="s">
        <v>688</v>
      </c>
      <c r="Q409" s="106"/>
      <c r="R409" s="307" t="s">
        <v>1483</v>
      </c>
      <c r="S409" s="308" t="s">
        <v>1591</v>
      </c>
      <c r="T409" s="291" t="s">
        <v>680</v>
      </c>
      <c r="U409" s="296" t="s">
        <v>395</v>
      </c>
      <c r="V409" s="16"/>
      <c r="W409" s="15"/>
      <c r="X409" s="107" t="str">
        <f t="shared" ref="X409:X421" si="52">AE409</f>
        <v>▼選択</v>
      </c>
      <c r="Y409" s="108" t="s">
        <v>680</v>
      </c>
      <c r="Z409" s="108" t="s">
        <v>681</v>
      </c>
      <c r="AA409" s="71" t="s">
        <v>690</v>
      </c>
      <c r="AB409" s="71" t="s">
        <v>691</v>
      </c>
      <c r="AC409" s="108" t="s">
        <v>682</v>
      </c>
      <c r="AD409" s="108"/>
      <c r="AE409" s="248" t="s">
        <v>680</v>
      </c>
      <c r="AF409" s="74"/>
      <c r="AG409" s="90"/>
      <c r="AH409" s="74"/>
      <c r="AI409" s="74"/>
      <c r="AJ409" s="74"/>
      <c r="AK409" s="315"/>
      <c r="AL409" s="316"/>
      <c r="AM409" s="74"/>
      <c r="AO409" s="264" t="s">
        <v>1909</v>
      </c>
      <c r="BA409" s="75">
        <f t="shared" si="48"/>
        <v>400</v>
      </c>
      <c r="BB409" s="75">
        <f t="shared" si="49"/>
        <v>8</v>
      </c>
      <c r="BC409" s="245" t="str">
        <f t="shared" si="50"/>
        <v>ＨＨＨＨＨＨＨＨ</v>
      </c>
      <c r="BD409" s="19"/>
    </row>
    <row r="410" spans="1:56" ht="42" x14ac:dyDescent="0.4">
      <c r="A410" s="121" t="s">
        <v>769</v>
      </c>
      <c r="B410" s="341"/>
      <c r="C410" s="121" t="s">
        <v>791</v>
      </c>
      <c r="D410" s="344"/>
      <c r="E410" s="121" t="s">
        <v>849</v>
      </c>
      <c r="F410" s="344"/>
      <c r="G410" s="175" t="s">
        <v>852</v>
      </c>
      <c r="H410" s="353"/>
      <c r="I410" s="114">
        <v>168</v>
      </c>
      <c r="J410" s="276" t="s">
        <v>446</v>
      </c>
      <c r="K410" s="350" t="s">
        <v>192</v>
      </c>
      <c r="L410" s="338"/>
      <c r="M410" s="338"/>
      <c r="N410" s="106" t="s">
        <v>680</v>
      </c>
      <c r="O410" s="106" t="s">
        <v>687</v>
      </c>
      <c r="P410" s="106" t="s">
        <v>688</v>
      </c>
      <c r="Q410" s="106"/>
      <c r="R410" s="307" t="s">
        <v>1484</v>
      </c>
      <c r="S410" s="308" t="s">
        <v>1485</v>
      </c>
      <c r="T410" s="291" t="s">
        <v>680</v>
      </c>
      <c r="U410" s="296" t="s">
        <v>395</v>
      </c>
      <c r="V410" s="16"/>
      <c r="W410" s="15"/>
      <c r="X410" s="107" t="str">
        <f t="shared" si="52"/>
        <v>▼選択</v>
      </c>
      <c r="Y410" s="108" t="s">
        <v>680</v>
      </c>
      <c r="Z410" s="108" t="s">
        <v>681</v>
      </c>
      <c r="AA410" s="71" t="s">
        <v>690</v>
      </c>
      <c r="AB410" s="71" t="s">
        <v>691</v>
      </c>
      <c r="AC410" s="108" t="s">
        <v>682</v>
      </c>
      <c r="AD410" s="108"/>
      <c r="AE410" s="248" t="s">
        <v>680</v>
      </c>
      <c r="AF410" s="74"/>
      <c r="AG410" s="90"/>
      <c r="AH410" s="74"/>
      <c r="AI410" s="74"/>
      <c r="AJ410" s="74"/>
      <c r="AK410" s="315"/>
      <c r="AL410" s="316"/>
      <c r="AM410" s="74"/>
      <c r="AO410" s="264" t="s">
        <v>1910</v>
      </c>
      <c r="BA410" s="75">
        <f t="shared" si="48"/>
        <v>74</v>
      </c>
      <c r="BB410" s="75">
        <f t="shared" si="49"/>
        <v>3</v>
      </c>
      <c r="BC410" s="245" t="str">
        <f t="shared" si="50"/>
        <v>ＨＨＨ</v>
      </c>
      <c r="BD410" s="19"/>
    </row>
    <row r="411" spans="1:56" ht="47.25" x14ac:dyDescent="0.4">
      <c r="A411" s="121" t="s">
        <v>769</v>
      </c>
      <c r="B411" s="341"/>
      <c r="C411" s="121" t="s">
        <v>791</v>
      </c>
      <c r="D411" s="344"/>
      <c r="E411" s="76" t="s">
        <v>849</v>
      </c>
      <c r="F411" s="344"/>
      <c r="G411" s="175" t="s">
        <v>852</v>
      </c>
      <c r="H411" s="353"/>
      <c r="I411" s="64">
        <v>169</v>
      </c>
      <c r="J411" s="276" t="s">
        <v>446</v>
      </c>
      <c r="K411" s="350" t="s">
        <v>193</v>
      </c>
      <c r="L411" s="338"/>
      <c r="M411" s="338"/>
      <c r="N411" s="106" t="s">
        <v>680</v>
      </c>
      <c r="O411" s="106" t="s">
        <v>687</v>
      </c>
      <c r="P411" s="106" t="s">
        <v>688</v>
      </c>
      <c r="Q411" s="106"/>
      <c r="R411" s="307" t="s">
        <v>1486</v>
      </c>
      <c r="S411" s="308" t="s">
        <v>1487</v>
      </c>
      <c r="T411" s="291" t="s">
        <v>680</v>
      </c>
      <c r="U411" s="296" t="s">
        <v>395</v>
      </c>
      <c r="V411" s="16"/>
      <c r="W411" s="15"/>
      <c r="X411" s="107" t="str">
        <f t="shared" si="52"/>
        <v>▼選択</v>
      </c>
      <c r="Y411" s="108" t="s">
        <v>680</v>
      </c>
      <c r="Z411" s="108" t="s">
        <v>681</v>
      </c>
      <c r="AA411" s="71" t="s">
        <v>690</v>
      </c>
      <c r="AB411" s="71" t="s">
        <v>691</v>
      </c>
      <c r="AC411" s="108" t="s">
        <v>682</v>
      </c>
      <c r="AD411" s="108"/>
      <c r="AE411" s="248" t="s">
        <v>680</v>
      </c>
      <c r="AF411" s="74"/>
      <c r="AG411" s="90"/>
      <c r="AH411" s="74"/>
      <c r="AI411" s="74"/>
      <c r="AJ411" s="74"/>
      <c r="AK411" s="315"/>
      <c r="AL411" s="316"/>
      <c r="AM411" s="74"/>
      <c r="AO411" s="264" t="s">
        <v>1911</v>
      </c>
      <c r="BA411" s="75">
        <f t="shared" si="48"/>
        <v>94</v>
      </c>
      <c r="BB411" s="75">
        <f t="shared" si="49"/>
        <v>3</v>
      </c>
      <c r="BC411" s="245" t="str">
        <f t="shared" si="50"/>
        <v>ＨＨＨ</v>
      </c>
      <c r="BD411" s="19"/>
    </row>
    <row r="412" spans="1:56" ht="47.25" x14ac:dyDescent="0.4">
      <c r="A412" s="121" t="s">
        <v>769</v>
      </c>
      <c r="B412" s="341"/>
      <c r="C412" s="76" t="s">
        <v>791</v>
      </c>
      <c r="D412" s="344"/>
      <c r="E412" s="76" t="s">
        <v>849</v>
      </c>
      <c r="F412" s="344"/>
      <c r="G412" s="175" t="s">
        <v>852</v>
      </c>
      <c r="H412" s="353"/>
      <c r="I412" s="114">
        <v>170</v>
      </c>
      <c r="J412" s="276" t="s">
        <v>446</v>
      </c>
      <c r="K412" s="350" t="s">
        <v>194</v>
      </c>
      <c r="L412" s="338"/>
      <c r="M412" s="338"/>
      <c r="N412" s="106" t="s">
        <v>680</v>
      </c>
      <c r="O412" s="106" t="s">
        <v>687</v>
      </c>
      <c r="P412" s="106" t="s">
        <v>688</v>
      </c>
      <c r="Q412" s="106"/>
      <c r="R412" s="307" t="s">
        <v>1488</v>
      </c>
      <c r="S412" s="308" t="s">
        <v>1489</v>
      </c>
      <c r="T412" s="291" t="s">
        <v>680</v>
      </c>
      <c r="U412" s="296" t="s">
        <v>395</v>
      </c>
      <c r="V412" s="16"/>
      <c r="W412" s="15"/>
      <c r="X412" s="107" t="str">
        <f t="shared" si="52"/>
        <v>▼選択</v>
      </c>
      <c r="Y412" s="108" t="s">
        <v>680</v>
      </c>
      <c r="Z412" s="108" t="s">
        <v>681</v>
      </c>
      <c r="AA412" s="71" t="s">
        <v>690</v>
      </c>
      <c r="AB412" s="71" t="s">
        <v>691</v>
      </c>
      <c r="AC412" s="108" t="s">
        <v>682</v>
      </c>
      <c r="AD412" s="108"/>
      <c r="AE412" s="248" t="s">
        <v>680</v>
      </c>
      <c r="AF412" s="74"/>
      <c r="AG412" s="90"/>
      <c r="AH412" s="74"/>
      <c r="AI412" s="74"/>
      <c r="AJ412" s="74"/>
      <c r="AK412" s="315"/>
      <c r="AL412" s="316"/>
      <c r="AM412" s="74"/>
      <c r="AO412" s="264" t="s">
        <v>1912</v>
      </c>
      <c r="BA412" s="75">
        <f t="shared" si="48"/>
        <v>115</v>
      </c>
      <c r="BB412" s="75">
        <f t="shared" si="49"/>
        <v>3</v>
      </c>
      <c r="BC412" s="245" t="str">
        <f t="shared" si="50"/>
        <v>ＨＨＨ</v>
      </c>
      <c r="BD412" s="19"/>
    </row>
    <row r="413" spans="1:56" ht="85.5" x14ac:dyDescent="0.4">
      <c r="A413" s="121" t="s">
        <v>769</v>
      </c>
      <c r="B413" s="341"/>
      <c r="C413" s="76" t="s">
        <v>791</v>
      </c>
      <c r="D413" s="344"/>
      <c r="E413" s="76" t="s">
        <v>849</v>
      </c>
      <c r="F413" s="344"/>
      <c r="G413" s="175" t="s">
        <v>852</v>
      </c>
      <c r="H413" s="353"/>
      <c r="I413" s="64">
        <v>171</v>
      </c>
      <c r="J413" s="276" t="s">
        <v>446</v>
      </c>
      <c r="K413" s="350" t="s">
        <v>195</v>
      </c>
      <c r="L413" s="338"/>
      <c r="M413" s="338"/>
      <c r="N413" s="106" t="s">
        <v>680</v>
      </c>
      <c r="O413" s="106" t="s">
        <v>687</v>
      </c>
      <c r="P413" s="106" t="s">
        <v>688</v>
      </c>
      <c r="Q413" s="106"/>
      <c r="R413" s="307" t="s">
        <v>1490</v>
      </c>
      <c r="S413" s="308" t="s">
        <v>1491</v>
      </c>
      <c r="T413" s="291" t="s">
        <v>680</v>
      </c>
      <c r="U413" s="296" t="s">
        <v>1942</v>
      </c>
      <c r="V413" s="16"/>
      <c r="W413" s="15"/>
      <c r="X413" s="107" t="str">
        <f t="shared" si="52"/>
        <v>▼選択</v>
      </c>
      <c r="Y413" s="108" t="s">
        <v>680</v>
      </c>
      <c r="Z413" s="108" t="s">
        <v>681</v>
      </c>
      <c r="AA413" s="71" t="s">
        <v>690</v>
      </c>
      <c r="AB413" s="71" t="s">
        <v>691</v>
      </c>
      <c r="AC413" s="108" t="s">
        <v>682</v>
      </c>
      <c r="AD413" s="108"/>
      <c r="AE413" s="248" t="s">
        <v>680</v>
      </c>
      <c r="AF413" s="74"/>
      <c r="AG413" s="90"/>
      <c r="AH413" s="74"/>
      <c r="AI413" s="74"/>
      <c r="AJ413" s="74"/>
      <c r="AK413" s="315"/>
      <c r="AL413" s="316"/>
      <c r="AM413" s="74"/>
      <c r="AO413" s="264" t="s">
        <v>1913</v>
      </c>
      <c r="BA413" s="75">
        <f t="shared" si="48"/>
        <v>84</v>
      </c>
      <c r="BB413" s="75">
        <f t="shared" si="49"/>
        <v>3</v>
      </c>
      <c r="BC413" s="245" t="str">
        <f t="shared" si="50"/>
        <v>ＨＨＨ</v>
      </c>
      <c r="BD413" s="19"/>
    </row>
    <row r="414" spans="1:56" ht="85.5" x14ac:dyDescent="0.4">
      <c r="A414" s="76" t="s">
        <v>769</v>
      </c>
      <c r="B414" s="341"/>
      <c r="C414" s="76" t="s">
        <v>791</v>
      </c>
      <c r="D414" s="344"/>
      <c r="E414" s="76" t="s">
        <v>849</v>
      </c>
      <c r="F414" s="344"/>
      <c r="G414" s="175" t="s">
        <v>852</v>
      </c>
      <c r="H414" s="353"/>
      <c r="I414" s="114">
        <v>172</v>
      </c>
      <c r="J414" s="276" t="s">
        <v>446</v>
      </c>
      <c r="K414" s="350" t="s">
        <v>196</v>
      </c>
      <c r="L414" s="338"/>
      <c r="M414" s="338"/>
      <c r="N414" s="106" t="s">
        <v>680</v>
      </c>
      <c r="O414" s="106" t="s">
        <v>687</v>
      </c>
      <c r="P414" s="106" t="s">
        <v>688</v>
      </c>
      <c r="Q414" s="106"/>
      <c r="R414" s="307" t="s">
        <v>1492</v>
      </c>
      <c r="S414" s="308" t="s">
        <v>1493</v>
      </c>
      <c r="T414" s="291" t="s">
        <v>680</v>
      </c>
      <c r="U414" s="296" t="s">
        <v>1942</v>
      </c>
      <c r="V414" s="16"/>
      <c r="W414" s="15"/>
      <c r="X414" s="107" t="str">
        <f t="shared" si="52"/>
        <v>▼選択</v>
      </c>
      <c r="Y414" s="108" t="s">
        <v>680</v>
      </c>
      <c r="Z414" s="108" t="s">
        <v>681</v>
      </c>
      <c r="AA414" s="71" t="s">
        <v>690</v>
      </c>
      <c r="AB414" s="71" t="s">
        <v>691</v>
      </c>
      <c r="AC414" s="108" t="s">
        <v>682</v>
      </c>
      <c r="AD414" s="108"/>
      <c r="AE414" s="248" t="s">
        <v>680</v>
      </c>
      <c r="AF414" s="74"/>
      <c r="AG414" s="90"/>
      <c r="AH414" s="74"/>
      <c r="AI414" s="74"/>
      <c r="AJ414" s="74"/>
      <c r="AK414" s="315"/>
      <c r="AL414" s="316"/>
      <c r="AM414" s="74"/>
      <c r="AO414" s="264" t="s">
        <v>1914</v>
      </c>
      <c r="BA414" s="75">
        <f t="shared" si="48"/>
        <v>140</v>
      </c>
      <c r="BB414" s="75">
        <f t="shared" si="49"/>
        <v>3</v>
      </c>
      <c r="BC414" s="245" t="str">
        <f t="shared" si="50"/>
        <v>ＨＨＨ</v>
      </c>
      <c r="BD414" s="19"/>
    </row>
    <row r="415" spans="1:56" ht="78.75" x14ac:dyDescent="0.4">
      <c r="A415" s="76" t="s">
        <v>769</v>
      </c>
      <c r="B415" s="341"/>
      <c r="C415" s="76" t="s">
        <v>791</v>
      </c>
      <c r="D415" s="344"/>
      <c r="E415" s="76" t="s">
        <v>849</v>
      </c>
      <c r="F415" s="344"/>
      <c r="G415" s="175" t="s">
        <v>852</v>
      </c>
      <c r="H415" s="353"/>
      <c r="I415" s="64">
        <v>173</v>
      </c>
      <c r="J415" s="276" t="s">
        <v>446</v>
      </c>
      <c r="K415" s="350" t="s">
        <v>197</v>
      </c>
      <c r="L415" s="338"/>
      <c r="M415" s="338"/>
      <c r="N415" s="106" t="s">
        <v>680</v>
      </c>
      <c r="O415" s="106" t="s">
        <v>687</v>
      </c>
      <c r="P415" s="106" t="s">
        <v>688</v>
      </c>
      <c r="Q415" s="106" t="s">
        <v>693</v>
      </c>
      <c r="R415" s="307" t="s">
        <v>1494</v>
      </c>
      <c r="S415" s="308" t="s">
        <v>1495</v>
      </c>
      <c r="T415" s="291" t="s">
        <v>680</v>
      </c>
      <c r="U415" s="296" t="s">
        <v>631</v>
      </c>
      <c r="V415" s="16"/>
      <c r="W415" s="15"/>
      <c r="X415" s="107" t="str">
        <f t="shared" si="52"/>
        <v>▼選択</v>
      </c>
      <c r="Y415" s="108" t="s">
        <v>680</v>
      </c>
      <c r="Z415" s="108" t="s">
        <v>681</v>
      </c>
      <c r="AA415" s="71" t="s">
        <v>690</v>
      </c>
      <c r="AB415" s="71" t="s">
        <v>691</v>
      </c>
      <c r="AC415" s="108" t="s">
        <v>682</v>
      </c>
      <c r="AD415" s="198" t="s">
        <v>909</v>
      </c>
      <c r="AE415" s="248" t="s">
        <v>680</v>
      </c>
      <c r="AF415" s="74"/>
      <c r="AG415" s="90"/>
      <c r="AH415" s="74"/>
      <c r="AI415" s="74"/>
      <c r="AJ415" s="74"/>
      <c r="AK415" s="315"/>
      <c r="AL415" s="316"/>
      <c r="AM415" s="74"/>
      <c r="AO415" s="264" t="s">
        <v>1915</v>
      </c>
      <c r="BA415" s="75">
        <f t="shared" si="48"/>
        <v>179</v>
      </c>
      <c r="BB415" s="75">
        <f t="shared" si="49"/>
        <v>4</v>
      </c>
      <c r="BC415" s="245" t="str">
        <f t="shared" si="50"/>
        <v>ＨＨＨＨ</v>
      </c>
      <c r="BD415" s="19"/>
    </row>
    <row r="416" spans="1:56" ht="94.5" x14ac:dyDescent="0.4">
      <c r="A416" s="76" t="s">
        <v>769</v>
      </c>
      <c r="B416" s="341"/>
      <c r="C416" s="76" t="s">
        <v>791</v>
      </c>
      <c r="D416" s="344"/>
      <c r="E416" s="76" t="s">
        <v>849</v>
      </c>
      <c r="F416" s="344"/>
      <c r="G416" s="175" t="s">
        <v>852</v>
      </c>
      <c r="H416" s="353"/>
      <c r="I416" s="114">
        <v>174</v>
      </c>
      <c r="J416" s="276" t="s">
        <v>446</v>
      </c>
      <c r="K416" s="350" t="s">
        <v>198</v>
      </c>
      <c r="L416" s="338"/>
      <c r="M416" s="338"/>
      <c r="N416" s="106" t="s">
        <v>680</v>
      </c>
      <c r="O416" s="106" t="s">
        <v>687</v>
      </c>
      <c r="P416" s="106" t="s">
        <v>688</v>
      </c>
      <c r="Q416" s="106"/>
      <c r="R416" s="307" t="s">
        <v>1496</v>
      </c>
      <c r="S416" s="308" t="s">
        <v>1497</v>
      </c>
      <c r="T416" s="291" t="s">
        <v>680</v>
      </c>
      <c r="U416" s="296" t="s">
        <v>632</v>
      </c>
      <c r="V416" s="16"/>
      <c r="W416" s="15"/>
      <c r="X416" s="107" t="str">
        <f t="shared" si="52"/>
        <v>▼選択</v>
      </c>
      <c r="Y416" s="108" t="s">
        <v>680</v>
      </c>
      <c r="Z416" s="108" t="s">
        <v>681</v>
      </c>
      <c r="AA416" s="71" t="s">
        <v>690</v>
      </c>
      <c r="AB416" s="71" t="s">
        <v>691</v>
      </c>
      <c r="AC416" s="108" t="s">
        <v>682</v>
      </c>
      <c r="AD416" s="108"/>
      <c r="AE416" s="248" t="s">
        <v>680</v>
      </c>
      <c r="AF416" s="74"/>
      <c r="AG416" s="90"/>
      <c r="AH416" s="74"/>
      <c r="AI416" s="74"/>
      <c r="AJ416" s="74"/>
      <c r="AK416" s="315"/>
      <c r="AL416" s="316"/>
      <c r="AM416" s="74"/>
      <c r="AO416" s="264" t="s">
        <v>1916</v>
      </c>
      <c r="BA416" s="75">
        <f t="shared" si="48"/>
        <v>44</v>
      </c>
      <c r="BB416" s="75">
        <f t="shared" si="49"/>
        <v>2</v>
      </c>
      <c r="BC416" s="245" t="str">
        <f t="shared" si="50"/>
        <v>ＨＨ</v>
      </c>
      <c r="BD416" s="19"/>
    </row>
    <row r="417" spans="1:56" ht="94.5" x14ac:dyDescent="0.4">
      <c r="A417" s="76" t="s">
        <v>769</v>
      </c>
      <c r="B417" s="341"/>
      <c r="C417" s="76" t="s">
        <v>791</v>
      </c>
      <c r="D417" s="344"/>
      <c r="E417" s="76" t="s">
        <v>849</v>
      </c>
      <c r="F417" s="344"/>
      <c r="G417" s="175" t="s">
        <v>852</v>
      </c>
      <c r="H417" s="353"/>
      <c r="I417" s="64">
        <v>175</v>
      </c>
      <c r="J417" s="276" t="s">
        <v>446</v>
      </c>
      <c r="K417" s="350" t="s">
        <v>199</v>
      </c>
      <c r="L417" s="338"/>
      <c r="M417" s="338"/>
      <c r="N417" s="106" t="s">
        <v>680</v>
      </c>
      <c r="O417" s="106" t="s">
        <v>687</v>
      </c>
      <c r="P417" s="106" t="s">
        <v>688</v>
      </c>
      <c r="Q417" s="106"/>
      <c r="R417" s="307" t="s">
        <v>1498</v>
      </c>
      <c r="S417" s="308" t="s">
        <v>1499</v>
      </c>
      <c r="T417" s="291" t="s">
        <v>680</v>
      </c>
      <c r="U417" s="296" t="s">
        <v>376</v>
      </c>
      <c r="V417" s="16"/>
      <c r="W417" s="15"/>
      <c r="X417" s="107" t="str">
        <f t="shared" si="52"/>
        <v>▼選択</v>
      </c>
      <c r="Y417" s="108" t="s">
        <v>680</v>
      </c>
      <c r="Z417" s="108" t="s">
        <v>681</v>
      </c>
      <c r="AA417" s="71" t="s">
        <v>690</v>
      </c>
      <c r="AB417" s="71" t="s">
        <v>691</v>
      </c>
      <c r="AC417" s="108" t="s">
        <v>682</v>
      </c>
      <c r="AD417" s="108"/>
      <c r="AE417" s="248" t="s">
        <v>680</v>
      </c>
      <c r="AF417" s="74"/>
      <c r="AG417" s="90"/>
      <c r="AH417" s="74"/>
      <c r="AI417" s="74"/>
      <c r="AJ417" s="74"/>
      <c r="AK417" s="315"/>
      <c r="AL417" s="316"/>
      <c r="AM417" s="74"/>
      <c r="AO417" s="264" t="s">
        <v>1917</v>
      </c>
      <c r="BA417" s="75">
        <f t="shared" si="48"/>
        <v>114</v>
      </c>
      <c r="BB417" s="75">
        <f t="shared" si="49"/>
        <v>3</v>
      </c>
      <c r="BC417" s="245" t="str">
        <f t="shared" si="50"/>
        <v>ＨＨＨ</v>
      </c>
      <c r="BD417" s="19"/>
    </row>
    <row r="418" spans="1:56" ht="141.75" x14ac:dyDescent="0.4">
      <c r="A418" s="76" t="s">
        <v>769</v>
      </c>
      <c r="B418" s="341"/>
      <c r="C418" s="76" t="s">
        <v>791</v>
      </c>
      <c r="D418" s="344"/>
      <c r="E418" s="76" t="s">
        <v>849</v>
      </c>
      <c r="F418" s="344"/>
      <c r="G418" s="175" t="s">
        <v>852</v>
      </c>
      <c r="H418" s="353"/>
      <c r="I418" s="114">
        <v>176</v>
      </c>
      <c r="J418" s="276" t="s">
        <v>446</v>
      </c>
      <c r="K418" s="350" t="s">
        <v>200</v>
      </c>
      <c r="L418" s="338"/>
      <c r="M418" s="338"/>
      <c r="N418" s="106" t="s">
        <v>680</v>
      </c>
      <c r="O418" s="106" t="s">
        <v>687</v>
      </c>
      <c r="P418" s="106" t="s">
        <v>688</v>
      </c>
      <c r="Q418" s="106"/>
      <c r="R418" s="307" t="s">
        <v>1500</v>
      </c>
      <c r="S418" s="308" t="s">
        <v>1501</v>
      </c>
      <c r="T418" s="291" t="s">
        <v>680</v>
      </c>
      <c r="U418" s="296" t="s">
        <v>376</v>
      </c>
      <c r="V418" s="16"/>
      <c r="W418" s="15"/>
      <c r="X418" s="107" t="str">
        <f t="shared" si="52"/>
        <v>▼選択</v>
      </c>
      <c r="Y418" s="108" t="s">
        <v>680</v>
      </c>
      <c r="Z418" s="108" t="s">
        <v>681</v>
      </c>
      <c r="AA418" s="71" t="s">
        <v>690</v>
      </c>
      <c r="AB418" s="71" t="s">
        <v>691</v>
      </c>
      <c r="AC418" s="108" t="s">
        <v>682</v>
      </c>
      <c r="AD418" s="108"/>
      <c r="AE418" s="248" t="s">
        <v>680</v>
      </c>
      <c r="AF418" s="74"/>
      <c r="AG418" s="90"/>
      <c r="AH418" s="74"/>
      <c r="AI418" s="74"/>
      <c r="AJ418" s="74"/>
      <c r="AK418" s="315"/>
      <c r="AL418" s="316"/>
      <c r="AM418" s="74"/>
      <c r="AO418" s="264" t="s">
        <v>1918</v>
      </c>
      <c r="BA418" s="75">
        <f t="shared" si="48"/>
        <v>182</v>
      </c>
      <c r="BB418" s="75">
        <f t="shared" si="49"/>
        <v>4</v>
      </c>
      <c r="BC418" s="245" t="str">
        <f t="shared" si="50"/>
        <v>ＨＨＨＨ</v>
      </c>
      <c r="BD418" s="19"/>
    </row>
    <row r="419" spans="1:56" ht="55.5" x14ac:dyDescent="0.4">
      <c r="A419" s="110" t="s">
        <v>769</v>
      </c>
      <c r="B419" s="342"/>
      <c r="C419" s="110" t="s">
        <v>791</v>
      </c>
      <c r="D419" s="345"/>
      <c r="E419" s="110" t="s">
        <v>849</v>
      </c>
      <c r="F419" s="345"/>
      <c r="G419" s="176" t="s">
        <v>852</v>
      </c>
      <c r="H419" s="354"/>
      <c r="I419" s="114">
        <v>177</v>
      </c>
      <c r="J419" s="279" t="s">
        <v>446</v>
      </c>
      <c r="K419" s="358" t="s">
        <v>311</v>
      </c>
      <c r="L419" s="359"/>
      <c r="M419" s="359"/>
      <c r="N419" s="106" t="s">
        <v>680</v>
      </c>
      <c r="O419" s="106" t="s">
        <v>687</v>
      </c>
      <c r="P419" s="106" t="s">
        <v>688</v>
      </c>
      <c r="Q419" s="106"/>
      <c r="R419" s="307" t="s">
        <v>1502</v>
      </c>
      <c r="S419" s="308" t="s">
        <v>1503</v>
      </c>
      <c r="T419" s="291" t="s">
        <v>680</v>
      </c>
      <c r="U419" s="296" t="s">
        <v>633</v>
      </c>
      <c r="V419" s="16"/>
      <c r="W419" s="15"/>
      <c r="X419" s="107" t="str">
        <f t="shared" si="52"/>
        <v>▼選択</v>
      </c>
      <c r="Y419" s="108" t="s">
        <v>680</v>
      </c>
      <c r="Z419" s="108" t="s">
        <v>681</v>
      </c>
      <c r="AA419" s="71" t="s">
        <v>690</v>
      </c>
      <c r="AB419" s="71" t="s">
        <v>691</v>
      </c>
      <c r="AC419" s="108" t="s">
        <v>682</v>
      </c>
      <c r="AD419" s="108"/>
      <c r="AE419" s="248" t="s">
        <v>680</v>
      </c>
      <c r="AF419" s="74"/>
      <c r="AG419" s="90"/>
      <c r="AH419" s="74"/>
      <c r="AI419" s="74"/>
      <c r="AJ419" s="74"/>
      <c r="AK419" s="315"/>
      <c r="AL419" s="316"/>
      <c r="AM419" s="74"/>
      <c r="AO419" s="264" t="s">
        <v>1919</v>
      </c>
      <c r="BA419" s="75">
        <f t="shared" si="48"/>
        <v>188</v>
      </c>
      <c r="BB419" s="75">
        <f t="shared" si="49"/>
        <v>4</v>
      </c>
      <c r="BC419" s="245" t="str">
        <f t="shared" si="50"/>
        <v>ＨＨＨＨ</v>
      </c>
      <c r="BD419" s="19"/>
    </row>
    <row r="420" spans="1:56" ht="78.75" x14ac:dyDescent="0.4">
      <c r="A420" s="119" t="s">
        <v>768</v>
      </c>
      <c r="B420" s="340" t="s">
        <v>337</v>
      </c>
      <c r="C420" s="131" t="s">
        <v>781</v>
      </c>
      <c r="D420" s="343" t="s">
        <v>347</v>
      </c>
      <c r="E420" s="119" t="s">
        <v>830</v>
      </c>
      <c r="F420" s="346" t="s">
        <v>372</v>
      </c>
      <c r="G420" s="177" t="s">
        <v>854</v>
      </c>
      <c r="H420" s="347" t="s">
        <v>41</v>
      </c>
      <c r="I420" s="114">
        <v>178</v>
      </c>
      <c r="J420" s="276" t="s">
        <v>446</v>
      </c>
      <c r="K420" s="350" t="s">
        <v>201</v>
      </c>
      <c r="L420" s="338"/>
      <c r="M420" s="338"/>
      <c r="N420" s="106" t="s">
        <v>680</v>
      </c>
      <c r="O420" s="106" t="s">
        <v>687</v>
      </c>
      <c r="P420" s="106" t="s">
        <v>688</v>
      </c>
      <c r="Q420" s="106"/>
      <c r="R420" s="307" t="s">
        <v>1504</v>
      </c>
      <c r="S420" s="308" t="s">
        <v>1505</v>
      </c>
      <c r="T420" s="291" t="s">
        <v>680</v>
      </c>
      <c r="U420" s="296" t="s">
        <v>634</v>
      </c>
      <c r="V420" s="16"/>
      <c r="W420" s="15"/>
      <c r="X420" s="115" t="str">
        <f t="shared" si="52"/>
        <v>▼選択</v>
      </c>
      <c r="Y420" s="108" t="s">
        <v>680</v>
      </c>
      <c r="Z420" s="108" t="s">
        <v>681</v>
      </c>
      <c r="AA420" s="71" t="s">
        <v>690</v>
      </c>
      <c r="AB420" s="71" t="s">
        <v>691</v>
      </c>
      <c r="AC420" s="108" t="s">
        <v>682</v>
      </c>
      <c r="AD420" s="108"/>
      <c r="AE420" s="248" t="s">
        <v>680</v>
      </c>
      <c r="AF420" s="74"/>
      <c r="AG420" s="90"/>
      <c r="AH420" s="74"/>
      <c r="AI420" s="74"/>
      <c r="AJ420" s="74"/>
      <c r="AK420" s="315"/>
      <c r="AL420" s="316"/>
      <c r="AM420" s="74"/>
      <c r="AO420" s="264" t="s">
        <v>1920</v>
      </c>
      <c r="BA420" s="75">
        <f t="shared" si="48"/>
        <v>98</v>
      </c>
      <c r="BB420" s="75">
        <f t="shared" si="49"/>
        <v>3</v>
      </c>
      <c r="BC420" s="245" t="str">
        <f t="shared" si="50"/>
        <v>ＨＨＨ</v>
      </c>
      <c r="BD420" s="19"/>
    </row>
    <row r="421" spans="1:56" ht="78.75" x14ac:dyDescent="0.4">
      <c r="A421" s="76" t="s">
        <v>769</v>
      </c>
      <c r="B421" s="341"/>
      <c r="C421" s="76" t="s">
        <v>791</v>
      </c>
      <c r="D421" s="344"/>
      <c r="E421" s="76" t="s">
        <v>849</v>
      </c>
      <c r="F421" s="344"/>
      <c r="G421" s="178" t="s">
        <v>854</v>
      </c>
      <c r="H421" s="348"/>
      <c r="I421" s="64">
        <v>179</v>
      </c>
      <c r="J421" s="276" t="s">
        <v>446</v>
      </c>
      <c r="K421" s="350" t="s">
        <v>202</v>
      </c>
      <c r="L421" s="338"/>
      <c r="M421" s="338"/>
      <c r="N421" s="6" t="s">
        <v>680</v>
      </c>
      <c r="O421" s="6" t="s">
        <v>687</v>
      </c>
      <c r="P421" s="6" t="s">
        <v>688</v>
      </c>
      <c r="Q421" s="100" t="s">
        <v>692</v>
      </c>
      <c r="R421" s="307" t="s">
        <v>1506</v>
      </c>
      <c r="S421" s="308" t="s">
        <v>1507</v>
      </c>
      <c r="T421" s="291" t="s">
        <v>680</v>
      </c>
      <c r="U421" s="296" t="s">
        <v>376</v>
      </c>
      <c r="V421" s="16"/>
      <c r="W421" s="15"/>
      <c r="X421" s="115" t="str">
        <f t="shared" si="52"/>
        <v>▼選択</v>
      </c>
      <c r="Y421" s="6" t="s">
        <v>680</v>
      </c>
      <c r="Z421" s="6" t="s">
        <v>681</v>
      </c>
      <c r="AA421" s="71" t="s">
        <v>690</v>
      </c>
      <c r="AB421" s="71" t="s">
        <v>691</v>
      </c>
      <c r="AC421" s="6" t="s">
        <v>682</v>
      </c>
      <c r="AD421" s="6" t="s">
        <v>909</v>
      </c>
      <c r="AE421" s="248" t="s">
        <v>680</v>
      </c>
      <c r="AF421" s="74"/>
      <c r="AG421" s="90"/>
      <c r="AH421" s="74"/>
      <c r="AI421" s="74"/>
      <c r="AJ421" s="74"/>
      <c r="AK421" s="315"/>
      <c r="AL421" s="316"/>
      <c r="AM421" s="74"/>
      <c r="AO421" s="264" t="s">
        <v>1921</v>
      </c>
      <c r="BA421" s="75">
        <f t="shared" si="48"/>
        <v>135</v>
      </c>
      <c r="BB421" s="75">
        <f t="shared" si="49"/>
        <v>3</v>
      </c>
      <c r="BC421" s="245" t="str">
        <f t="shared" si="50"/>
        <v>ＨＨＨ</v>
      </c>
      <c r="BD421" s="19"/>
    </row>
    <row r="422" spans="1:56" ht="55.5" x14ac:dyDescent="0.4">
      <c r="A422" s="110" t="s">
        <v>769</v>
      </c>
      <c r="B422" s="342"/>
      <c r="C422" s="110" t="s">
        <v>791</v>
      </c>
      <c r="D422" s="345"/>
      <c r="E422" s="110" t="s">
        <v>849</v>
      </c>
      <c r="F422" s="345"/>
      <c r="G422" s="179" t="s">
        <v>854</v>
      </c>
      <c r="H422" s="349"/>
      <c r="I422" s="118" t="s">
        <v>741</v>
      </c>
      <c r="J422" s="279"/>
      <c r="K422" s="355" t="s">
        <v>702</v>
      </c>
      <c r="L422" s="356"/>
      <c r="M422" s="357"/>
      <c r="N422" s="106" t="s">
        <v>680</v>
      </c>
      <c r="O422" s="106" t="s">
        <v>687</v>
      </c>
      <c r="P422" s="106" t="s">
        <v>688</v>
      </c>
      <c r="Q422" s="106"/>
      <c r="R422" s="307" t="s">
        <v>1508</v>
      </c>
      <c r="S422" s="308" t="s">
        <v>1509</v>
      </c>
      <c r="T422" s="291" t="s">
        <v>680</v>
      </c>
      <c r="U422" s="294" t="s">
        <v>689</v>
      </c>
      <c r="V422" s="16"/>
      <c r="W422" s="15"/>
      <c r="X422" s="6"/>
      <c r="Y422" s="6" t="s">
        <v>680</v>
      </c>
      <c r="Z422" s="6" t="s">
        <v>681</v>
      </c>
      <c r="AA422" s="71" t="s">
        <v>690</v>
      </c>
      <c r="AB422" s="71" t="s">
        <v>691</v>
      </c>
      <c r="AC422" s="6" t="s">
        <v>682</v>
      </c>
      <c r="AD422" s="6"/>
      <c r="AE422" s="248" t="s">
        <v>680</v>
      </c>
      <c r="AF422" s="74"/>
      <c r="AG422" s="90"/>
      <c r="AH422" s="74"/>
      <c r="AI422" s="74"/>
      <c r="AJ422" s="74"/>
      <c r="AK422" s="315"/>
      <c r="AL422" s="316"/>
      <c r="AM422" s="74"/>
      <c r="AO422" s="265"/>
      <c r="BA422" s="75">
        <f t="shared" si="48"/>
        <v>194</v>
      </c>
      <c r="BB422" s="75">
        <f t="shared" si="49"/>
        <v>4</v>
      </c>
      <c r="BC422" s="245" t="str">
        <f t="shared" si="50"/>
        <v>ＨＨＨＨ</v>
      </c>
      <c r="BD422" s="19"/>
    </row>
    <row r="423" spans="1:56" ht="126" x14ac:dyDescent="0.4">
      <c r="A423" s="119" t="s">
        <v>768</v>
      </c>
      <c r="B423" s="340" t="s">
        <v>337</v>
      </c>
      <c r="C423" s="131" t="s">
        <v>782</v>
      </c>
      <c r="D423" s="343" t="s">
        <v>348</v>
      </c>
      <c r="E423" s="119" t="s">
        <v>831</v>
      </c>
      <c r="F423" s="346" t="s">
        <v>373</v>
      </c>
      <c r="G423" s="174" t="s">
        <v>852</v>
      </c>
      <c r="H423" s="352" t="s">
        <v>2</v>
      </c>
      <c r="I423" s="114">
        <v>180</v>
      </c>
      <c r="J423" s="276" t="s">
        <v>446</v>
      </c>
      <c r="K423" s="350" t="s">
        <v>203</v>
      </c>
      <c r="L423" s="338"/>
      <c r="M423" s="338"/>
      <c r="N423" s="106" t="s">
        <v>680</v>
      </c>
      <c r="O423" s="106" t="s">
        <v>687</v>
      </c>
      <c r="P423" s="106" t="s">
        <v>688</v>
      </c>
      <c r="Q423" s="106"/>
      <c r="R423" s="307" t="s">
        <v>1510</v>
      </c>
      <c r="S423" s="308" t="s">
        <v>1511</v>
      </c>
      <c r="T423" s="291" t="s">
        <v>680</v>
      </c>
      <c r="U423" s="296" t="s">
        <v>635</v>
      </c>
      <c r="V423" s="16"/>
      <c r="W423" s="15"/>
      <c r="X423" s="107" t="str">
        <f t="shared" ref="X423:X434" si="53">AE423</f>
        <v>▼選択</v>
      </c>
      <c r="Y423" s="108" t="s">
        <v>680</v>
      </c>
      <c r="Z423" s="108" t="s">
        <v>681</v>
      </c>
      <c r="AA423" s="71" t="s">
        <v>690</v>
      </c>
      <c r="AB423" s="71" t="s">
        <v>691</v>
      </c>
      <c r="AC423" s="108" t="s">
        <v>682</v>
      </c>
      <c r="AD423" s="108"/>
      <c r="AE423" s="248" t="s">
        <v>680</v>
      </c>
      <c r="AF423" s="74"/>
      <c r="AG423" s="90"/>
      <c r="AH423" s="74"/>
      <c r="AI423" s="74"/>
      <c r="AJ423" s="74"/>
      <c r="AK423" s="315"/>
      <c r="AL423" s="316"/>
      <c r="AM423" s="74"/>
      <c r="AO423" s="264" t="s">
        <v>1922</v>
      </c>
      <c r="BA423" s="75">
        <f t="shared" si="48"/>
        <v>104</v>
      </c>
      <c r="BB423" s="75">
        <f t="shared" si="49"/>
        <v>3</v>
      </c>
      <c r="BC423" s="245" t="str">
        <f t="shared" si="50"/>
        <v>ＨＨＨ</v>
      </c>
      <c r="BD423" s="19"/>
    </row>
    <row r="424" spans="1:56" ht="94.5" x14ac:dyDescent="0.4">
      <c r="A424" s="121" t="s">
        <v>769</v>
      </c>
      <c r="B424" s="341"/>
      <c r="C424" s="121" t="s">
        <v>792</v>
      </c>
      <c r="D424" s="344"/>
      <c r="E424" s="121" t="s">
        <v>850</v>
      </c>
      <c r="F424" s="344"/>
      <c r="G424" s="175" t="s">
        <v>852</v>
      </c>
      <c r="H424" s="353"/>
      <c r="I424" s="64">
        <v>181</v>
      </c>
      <c r="J424" s="276" t="s">
        <v>446</v>
      </c>
      <c r="K424" s="350" t="s">
        <v>204</v>
      </c>
      <c r="L424" s="338"/>
      <c r="M424" s="338"/>
      <c r="N424" s="106" t="s">
        <v>680</v>
      </c>
      <c r="O424" s="106" t="s">
        <v>687</v>
      </c>
      <c r="P424" s="106" t="s">
        <v>688</v>
      </c>
      <c r="Q424" s="106"/>
      <c r="R424" s="307" t="s">
        <v>1512</v>
      </c>
      <c r="S424" s="308" t="s">
        <v>1513</v>
      </c>
      <c r="T424" s="291" t="s">
        <v>680</v>
      </c>
      <c r="U424" s="296" t="s">
        <v>376</v>
      </c>
      <c r="V424" s="16"/>
      <c r="W424" s="15"/>
      <c r="X424" s="107" t="str">
        <f t="shared" si="53"/>
        <v>▼選択</v>
      </c>
      <c r="Y424" s="108" t="s">
        <v>680</v>
      </c>
      <c r="Z424" s="108" t="s">
        <v>681</v>
      </c>
      <c r="AA424" s="71" t="s">
        <v>690</v>
      </c>
      <c r="AB424" s="71" t="s">
        <v>691</v>
      </c>
      <c r="AC424" s="108" t="s">
        <v>682</v>
      </c>
      <c r="AD424" s="108"/>
      <c r="AE424" s="248" t="s">
        <v>680</v>
      </c>
      <c r="AF424" s="74"/>
      <c r="AG424" s="90"/>
      <c r="AH424" s="74"/>
      <c r="AI424" s="74"/>
      <c r="AJ424" s="74"/>
      <c r="AK424" s="315"/>
      <c r="AL424" s="316"/>
      <c r="AM424" s="74"/>
      <c r="AO424" s="264" t="s">
        <v>1923</v>
      </c>
      <c r="BA424" s="75">
        <f t="shared" si="48"/>
        <v>56</v>
      </c>
      <c r="BB424" s="75">
        <f t="shared" si="49"/>
        <v>3</v>
      </c>
      <c r="BC424" s="245" t="str">
        <f t="shared" si="50"/>
        <v>ＨＨＨ</v>
      </c>
      <c r="BD424" s="19"/>
    </row>
    <row r="425" spans="1:56" ht="173.25" x14ac:dyDescent="0.4">
      <c r="A425" s="121" t="s">
        <v>769</v>
      </c>
      <c r="B425" s="341"/>
      <c r="C425" s="121" t="s">
        <v>792</v>
      </c>
      <c r="D425" s="344"/>
      <c r="E425" s="121" t="s">
        <v>850</v>
      </c>
      <c r="F425" s="344"/>
      <c r="G425" s="175" t="s">
        <v>852</v>
      </c>
      <c r="H425" s="353"/>
      <c r="I425" s="114">
        <v>182</v>
      </c>
      <c r="J425" s="276" t="s">
        <v>446</v>
      </c>
      <c r="K425" s="350" t="s">
        <v>205</v>
      </c>
      <c r="L425" s="338"/>
      <c r="M425" s="338"/>
      <c r="N425" s="106" t="s">
        <v>680</v>
      </c>
      <c r="O425" s="106" t="s">
        <v>687</v>
      </c>
      <c r="P425" s="106" t="s">
        <v>688</v>
      </c>
      <c r="Q425" s="106"/>
      <c r="R425" s="307" t="s">
        <v>1514</v>
      </c>
      <c r="S425" s="308" t="s">
        <v>1515</v>
      </c>
      <c r="T425" s="291" t="s">
        <v>680</v>
      </c>
      <c r="U425" s="296" t="s">
        <v>636</v>
      </c>
      <c r="V425" s="16"/>
      <c r="W425" s="15"/>
      <c r="X425" s="107" t="str">
        <f t="shared" si="53"/>
        <v>▼選択</v>
      </c>
      <c r="Y425" s="108" t="s">
        <v>680</v>
      </c>
      <c r="Z425" s="108" t="s">
        <v>681</v>
      </c>
      <c r="AA425" s="71" t="s">
        <v>690</v>
      </c>
      <c r="AB425" s="71" t="s">
        <v>691</v>
      </c>
      <c r="AC425" s="108" t="s">
        <v>682</v>
      </c>
      <c r="AD425" s="108"/>
      <c r="AE425" s="248" t="s">
        <v>680</v>
      </c>
      <c r="AF425" s="74"/>
      <c r="AG425" s="90"/>
      <c r="AH425" s="74"/>
      <c r="AI425" s="74"/>
      <c r="AJ425" s="74"/>
      <c r="AK425" s="315"/>
      <c r="AL425" s="316"/>
      <c r="AM425" s="74"/>
      <c r="AO425" s="264" t="s">
        <v>1924</v>
      </c>
      <c r="BA425" s="75">
        <f t="shared" si="48"/>
        <v>38</v>
      </c>
      <c r="BB425" s="75">
        <f t="shared" si="49"/>
        <v>2</v>
      </c>
      <c r="BC425" s="245" t="str">
        <f t="shared" si="50"/>
        <v>ＨＨ</v>
      </c>
      <c r="BD425" s="19"/>
    </row>
    <row r="426" spans="1:56" ht="47.25" x14ac:dyDescent="0.4">
      <c r="A426" s="121" t="s">
        <v>769</v>
      </c>
      <c r="B426" s="341"/>
      <c r="C426" s="121" t="s">
        <v>792</v>
      </c>
      <c r="D426" s="344"/>
      <c r="E426" s="121" t="s">
        <v>850</v>
      </c>
      <c r="F426" s="344"/>
      <c r="G426" s="175" t="s">
        <v>852</v>
      </c>
      <c r="H426" s="353"/>
      <c r="I426" s="64">
        <v>183</v>
      </c>
      <c r="J426" s="276" t="s">
        <v>446</v>
      </c>
      <c r="K426" s="350" t="s">
        <v>1565</v>
      </c>
      <c r="L426" s="338"/>
      <c r="M426" s="338"/>
      <c r="N426" s="106" t="s">
        <v>680</v>
      </c>
      <c r="O426" s="106" t="s">
        <v>687</v>
      </c>
      <c r="P426" s="106" t="s">
        <v>688</v>
      </c>
      <c r="Q426" s="106"/>
      <c r="R426" s="307" t="s">
        <v>1516</v>
      </c>
      <c r="S426" s="308" t="s">
        <v>1517</v>
      </c>
      <c r="T426" s="291" t="s">
        <v>680</v>
      </c>
      <c r="U426" s="296" t="s">
        <v>637</v>
      </c>
      <c r="V426" s="16"/>
      <c r="W426" s="15"/>
      <c r="X426" s="107" t="str">
        <f t="shared" si="53"/>
        <v>▼選択</v>
      </c>
      <c r="Y426" s="108" t="s">
        <v>680</v>
      </c>
      <c r="Z426" s="108" t="s">
        <v>681</v>
      </c>
      <c r="AA426" s="71" t="s">
        <v>690</v>
      </c>
      <c r="AB426" s="71" t="s">
        <v>691</v>
      </c>
      <c r="AC426" s="108" t="s">
        <v>682</v>
      </c>
      <c r="AD426" s="108"/>
      <c r="AE426" s="248" t="s">
        <v>680</v>
      </c>
      <c r="AF426" s="74"/>
      <c r="AG426" s="90"/>
      <c r="AH426" s="74"/>
      <c r="AI426" s="74"/>
      <c r="AJ426" s="74"/>
      <c r="AK426" s="315"/>
      <c r="AL426" s="316"/>
      <c r="AM426" s="74"/>
      <c r="AO426" s="264" t="s">
        <v>1925</v>
      </c>
      <c r="BA426" s="75">
        <f t="shared" si="48"/>
        <v>34</v>
      </c>
      <c r="BB426" s="75">
        <f t="shared" si="49"/>
        <v>2</v>
      </c>
      <c r="BC426" s="245" t="str">
        <f t="shared" si="50"/>
        <v>ＨＨ</v>
      </c>
      <c r="BD426" s="19"/>
    </row>
    <row r="427" spans="1:56" ht="78.75" x14ac:dyDescent="0.4">
      <c r="A427" s="121" t="s">
        <v>769</v>
      </c>
      <c r="B427" s="341"/>
      <c r="C427" s="121" t="s">
        <v>792</v>
      </c>
      <c r="D427" s="344"/>
      <c r="E427" s="121" t="s">
        <v>850</v>
      </c>
      <c r="F427" s="344"/>
      <c r="G427" s="175" t="s">
        <v>852</v>
      </c>
      <c r="H427" s="353"/>
      <c r="I427" s="114">
        <v>184</v>
      </c>
      <c r="J427" s="276" t="s">
        <v>446</v>
      </c>
      <c r="K427" s="350" t="s">
        <v>206</v>
      </c>
      <c r="L427" s="338"/>
      <c r="M427" s="338"/>
      <c r="N427" s="106" t="s">
        <v>680</v>
      </c>
      <c r="O427" s="106" t="s">
        <v>687</v>
      </c>
      <c r="P427" s="106" t="s">
        <v>688</v>
      </c>
      <c r="Q427" s="106"/>
      <c r="R427" s="307" t="s">
        <v>1518</v>
      </c>
      <c r="S427" s="308" t="s">
        <v>1519</v>
      </c>
      <c r="T427" s="291" t="s">
        <v>680</v>
      </c>
      <c r="U427" s="296" t="s">
        <v>376</v>
      </c>
      <c r="V427" s="16"/>
      <c r="W427" s="15"/>
      <c r="X427" s="107" t="str">
        <f t="shared" si="53"/>
        <v>▼選択</v>
      </c>
      <c r="Y427" s="108" t="s">
        <v>680</v>
      </c>
      <c r="Z427" s="108" t="s">
        <v>681</v>
      </c>
      <c r="AA427" s="71" t="s">
        <v>690</v>
      </c>
      <c r="AB427" s="71" t="s">
        <v>691</v>
      </c>
      <c r="AC427" s="108" t="s">
        <v>682</v>
      </c>
      <c r="AD427" s="108"/>
      <c r="AE427" s="248" t="s">
        <v>680</v>
      </c>
      <c r="AF427" s="74"/>
      <c r="AG427" s="90"/>
      <c r="AH427" s="74"/>
      <c r="AI427" s="74"/>
      <c r="AJ427" s="74"/>
      <c r="AK427" s="315"/>
      <c r="AL427" s="316"/>
      <c r="AM427" s="74"/>
      <c r="AO427" s="264" t="s">
        <v>1926</v>
      </c>
      <c r="BA427" s="75">
        <f t="shared" si="48"/>
        <v>116</v>
      </c>
      <c r="BB427" s="75">
        <f t="shared" si="49"/>
        <v>3</v>
      </c>
      <c r="BC427" s="245" t="str">
        <f t="shared" si="50"/>
        <v>ＨＨＨ</v>
      </c>
      <c r="BD427" s="19"/>
    </row>
    <row r="428" spans="1:56" ht="31.5" x14ac:dyDescent="0.4">
      <c r="A428" s="76" t="s">
        <v>769</v>
      </c>
      <c r="B428" s="341"/>
      <c r="C428" s="76" t="s">
        <v>792</v>
      </c>
      <c r="D428" s="344"/>
      <c r="E428" s="121" t="s">
        <v>850</v>
      </c>
      <c r="F428" s="344"/>
      <c r="G428" s="175" t="s">
        <v>852</v>
      </c>
      <c r="H428" s="353"/>
      <c r="I428" s="64">
        <v>185</v>
      </c>
      <c r="J428" s="276" t="s">
        <v>446</v>
      </c>
      <c r="K428" s="350" t="s">
        <v>207</v>
      </c>
      <c r="L428" s="338"/>
      <c r="M428" s="338"/>
      <c r="N428" s="106" t="s">
        <v>680</v>
      </c>
      <c r="O428" s="106" t="s">
        <v>687</v>
      </c>
      <c r="P428" s="106" t="s">
        <v>688</v>
      </c>
      <c r="Q428" s="106"/>
      <c r="R428" s="307" t="s">
        <v>1520</v>
      </c>
      <c r="S428" s="308" t="s">
        <v>1521</v>
      </c>
      <c r="T428" s="291" t="s">
        <v>680</v>
      </c>
      <c r="U428" s="296" t="s">
        <v>638</v>
      </c>
      <c r="V428" s="16"/>
      <c r="W428" s="15"/>
      <c r="X428" s="107" t="str">
        <f t="shared" si="53"/>
        <v>▼選択</v>
      </c>
      <c r="Y428" s="108" t="s">
        <v>680</v>
      </c>
      <c r="Z428" s="108" t="s">
        <v>681</v>
      </c>
      <c r="AA428" s="71" t="s">
        <v>690</v>
      </c>
      <c r="AB428" s="71" t="s">
        <v>691</v>
      </c>
      <c r="AC428" s="108" t="s">
        <v>682</v>
      </c>
      <c r="AD428" s="108"/>
      <c r="AE428" s="248" t="s">
        <v>680</v>
      </c>
      <c r="AF428" s="74"/>
      <c r="AG428" s="90"/>
      <c r="AH428" s="74"/>
      <c r="AI428" s="74"/>
      <c r="AJ428" s="74"/>
      <c r="AK428" s="315"/>
      <c r="AL428" s="316"/>
      <c r="AM428" s="74"/>
      <c r="AO428" s="264" t="s">
        <v>1927</v>
      </c>
      <c r="BA428" s="75">
        <f t="shared" si="48"/>
        <v>42</v>
      </c>
      <c r="BB428" s="75">
        <f t="shared" si="49"/>
        <v>2</v>
      </c>
      <c r="BC428" s="245" t="str">
        <f t="shared" si="50"/>
        <v>ＨＨ</v>
      </c>
      <c r="BD428" s="19"/>
    </row>
    <row r="429" spans="1:56" ht="78.75" x14ac:dyDescent="0.4">
      <c r="A429" s="110" t="s">
        <v>769</v>
      </c>
      <c r="B429" s="342"/>
      <c r="C429" s="110" t="s">
        <v>792</v>
      </c>
      <c r="D429" s="345"/>
      <c r="E429" s="110" t="s">
        <v>850</v>
      </c>
      <c r="F429" s="345"/>
      <c r="G429" s="176" t="s">
        <v>852</v>
      </c>
      <c r="H429" s="354"/>
      <c r="I429" s="114">
        <v>186</v>
      </c>
      <c r="J429" s="279" t="s">
        <v>446</v>
      </c>
      <c r="K429" s="337" t="s">
        <v>208</v>
      </c>
      <c r="L429" s="338"/>
      <c r="M429" s="339"/>
      <c r="N429" s="106" t="s">
        <v>680</v>
      </c>
      <c r="O429" s="106" t="s">
        <v>687</v>
      </c>
      <c r="P429" s="106" t="s">
        <v>688</v>
      </c>
      <c r="Q429" s="106"/>
      <c r="R429" s="307" t="s">
        <v>1522</v>
      </c>
      <c r="S429" s="308" t="s">
        <v>1523</v>
      </c>
      <c r="T429" s="291" t="s">
        <v>680</v>
      </c>
      <c r="U429" s="296" t="s">
        <v>639</v>
      </c>
      <c r="V429" s="16"/>
      <c r="W429" s="15"/>
      <c r="X429" s="107" t="str">
        <f t="shared" si="53"/>
        <v>▼選択</v>
      </c>
      <c r="Y429" s="108" t="s">
        <v>680</v>
      </c>
      <c r="Z429" s="108" t="s">
        <v>681</v>
      </c>
      <c r="AA429" s="71" t="s">
        <v>690</v>
      </c>
      <c r="AB429" s="71" t="s">
        <v>691</v>
      </c>
      <c r="AC429" s="108" t="s">
        <v>682</v>
      </c>
      <c r="AD429" s="108"/>
      <c r="AE429" s="248" t="s">
        <v>680</v>
      </c>
      <c r="AF429" s="74"/>
      <c r="AG429" s="90"/>
      <c r="AH429" s="74"/>
      <c r="AI429" s="74"/>
      <c r="AJ429" s="74"/>
      <c r="AK429" s="315"/>
      <c r="AL429" s="316"/>
      <c r="AM429" s="74"/>
      <c r="AO429" s="264" t="s">
        <v>1928</v>
      </c>
      <c r="BA429" s="75">
        <f t="shared" si="48"/>
        <v>61</v>
      </c>
      <c r="BB429" s="75">
        <f t="shared" si="49"/>
        <v>3</v>
      </c>
      <c r="BC429" s="245" t="str">
        <f t="shared" si="50"/>
        <v>ＨＨＨ</v>
      </c>
      <c r="BD429" s="19"/>
    </row>
    <row r="430" spans="1:56" ht="110.25" x14ac:dyDescent="0.4">
      <c r="A430" s="119" t="s">
        <v>768</v>
      </c>
      <c r="B430" s="340" t="s">
        <v>337</v>
      </c>
      <c r="C430" s="131" t="s">
        <v>782</v>
      </c>
      <c r="D430" s="343" t="s">
        <v>348</v>
      </c>
      <c r="E430" s="119" t="s">
        <v>831</v>
      </c>
      <c r="F430" s="346" t="s">
        <v>373</v>
      </c>
      <c r="G430" s="177" t="s">
        <v>854</v>
      </c>
      <c r="H430" s="347" t="s">
        <v>41</v>
      </c>
      <c r="I430" s="64">
        <v>187</v>
      </c>
      <c r="J430" s="276" t="s">
        <v>446</v>
      </c>
      <c r="K430" s="350" t="s">
        <v>209</v>
      </c>
      <c r="L430" s="338"/>
      <c r="M430" s="338"/>
      <c r="N430" s="106" t="s">
        <v>680</v>
      </c>
      <c r="O430" s="106" t="s">
        <v>687</v>
      </c>
      <c r="P430" s="106" t="s">
        <v>688</v>
      </c>
      <c r="Q430" s="106"/>
      <c r="R430" s="307" t="s">
        <v>1524</v>
      </c>
      <c r="S430" s="308" t="s">
        <v>1525</v>
      </c>
      <c r="T430" s="291" t="s">
        <v>680</v>
      </c>
      <c r="U430" s="296" t="s">
        <v>639</v>
      </c>
      <c r="V430" s="16"/>
      <c r="W430" s="15"/>
      <c r="X430" s="115" t="str">
        <f t="shared" si="53"/>
        <v>▼選択</v>
      </c>
      <c r="Y430" s="108" t="s">
        <v>680</v>
      </c>
      <c r="Z430" s="108" t="s">
        <v>681</v>
      </c>
      <c r="AA430" s="71" t="s">
        <v>690</v>
      </c>
      <c r="AB430" s="71" t="s">
        <v>691</v>
      </c>
      <c r="AC430" s="108" t="s">
        <v>682</v>
      </c>
      <c r="AD430" s="108"/>
      <c r="AE430" s="248" t="s">
        <v>680</v>
      </c>
      <c r="AF430" s="74"/>
      <c r="AG430" s="90"/>
      <c r="AH430" s="74"/>
      <c r="AI430" s="74"/>
      <c r="AJ430" s="74"/>
      <c r="AK430" s="315"/>
      <c r="AL430" s="316"/>
      <c r="AM430" s="74"/>
      <c r="AO430" s="264" t="s">
        <v>1929</v>
      </c>
      <c r="BA430" s="75">
        <f t="shared" si="48"/>
        <v>58</v>
      </c>
      <c r="BB430" s="75">
        <f t="shared" si="49"/>
        <v>3</v>
      </c>
      <c r="BC430" s="245" t="str">
        <f t="shared" si="50"/>
        <v>ＨＨＨ</v>
      </c>
      <c r="BD430" s="19"/>
    </row>
    <row r="431" spans="1:56" ht="126" x14ac:dyDescent="0.4">
      <c r="A431" s="76" t="s">
        <v>769</v>
      </c>
      <c r="B431" s="341"/>
      <c r="C431" s="76" t="s">
        <v>792</v>
      </c>
      <c r="D431" s="344"/>
      <c r="E431" s="76" t="s">
        <v>850</v>
      </c>
      <c r="F431" s="344"/>
      <c r="G431" s="178" t="s">
        <v>854</v>
      </c>
      <c r="H431" s="348"/>
      <c r="I431" s="114">
        <v>188</v>
      </c>
      <c r="J431" s="276" t="s">
        <v>446</v>
      </c>
      <c r="K431" s="350" t="s">
        <v>210</v>
      </c>
      <c r="L431" s="338"/>
      <c r="M431" s="338"/>
      <c r="N431" s="106" t="s">
        <v>680</v>
      </c>
      <c r="O431" s="106" t="s">
        <v>687</v>
      </c>
      <c r="P431" s="106" t="s">
        <v>688</v>
      </c>
      <c r="Q431" s="106"/>
      <c r="R431" s="307" t="s">
        <v>1526</v>
      </c>
      <c r="S431" s="308" t="s">
        <v>1527</v>
      </c>
      <c r="T431" s="291" t="s">
        <v>680</v>
      </c>
      <c r="U431" s="296" t="s">
        <v>639</v>
      </c>
      <c r="V431" s="16"/>
      <c r="W431" s="15"/>
      <c r="X431" s="115" t="str">
        <f t="shared" si="53"/>
        <v>▼選択</v>
      </c>
      <c r="Y431" s="108" t="s">
        <v>680</v>
      </c>
      <c r="Z431" s="108" t="s">
        <v>681</v>
      </c>
      <c r="AA431" s="71" t="s">
        <v>690</v>
      </c>
      <c r="AB431" s="71" t="s">
        <v>691</v>
      </c>
      <c r="AC431" s="108" t="s">
        <v>682</v>
      </c>
      <c r="AD431" s="108"/>
      <c r="AE431" s="248" t="s">
        <v>680</v>
      </c>
      <c r="AF431" s="74"/>
      <c r="AG431" s="90"/>
      <c r="AH431" s="74"/>
      <c r="AI431" s="74"/>
      <c r="AJ431" s="74"/>
      <c r="AK431" s="315"/>
      <c r="AL431" s="316"/>
      <c r="AM431" s="74"/>
      <c r="AO431" s="264" t="s">
        <v>1930</v>
      </c>
      <c r="BA431" s="75">
        <f t="shared" si="48"/>
        <v>134</v>
      </c>
      <c r="BB431" s="75">
        <f t="shared" si="49"/>
        <v>3</v>
      </c>
      <c r="BC431" s="245" t="str">
        <f t="shared" si="50"/>
        <v>ＨＨＨ</v>
      </c>
      <c r="BD431" s="19"/>
    </row>
    <row r="432" spans="1:56" ht="126" x14ac:dyDescent="0.4">
      <c r="A432" s="76" t="s">
        <v>769</v>
      </c>
      <c r="B432" s="341"/>
      <c r="C432" s="76" t="s">
        <v>792</v>
      </c>
      <c r="D432" s="344"/>
      <c r="E432" s="76" t="s">
        <v>850</v>
      </c>
      <c r="F432" s="344"/>
      <c r="G432" s="178" t="s">
        <v>854</v>
      </c>
      <c r="H432" s="348"/>
      <c r="I432" s="64">
        <v>189</v>
      </c>
      <c r="J432" s="276" t="s">
        <v>446</v>
      </c>
      <c r="K432" s="350" t="s">
        <v>211</v>
      </c>
      <c r="L432" s="338"/>
      <c r="M432" s="338"/>
      <c r="N432" s="106" t="s">
        <v>680</v>
      </c>
      <c r="O432" s="106" t="s">
        <v>687</v>
      </c>
      <c r="P432" s="106" t="s">
        <v>688</v>
      </c>
      <c r="Q432" s="106"/>
      <c r="R432" s="307" t="s">
        <v>1528</v>
      </c>
      <c r="S432" s="308" t="s">
        <v>1529</v>
      </c>
      <c r="T432" s="291" t="s">
        <v>680</v>
      </c>
      <c r="U432" s="296" t="s">
        <v>376</v>
      </c>
      <c r="V432" s="16"/>
      <c r="W432" s="15"/>
      <c r="X432" s="115" t="str">
        <f t="shared" si="53"/>
        <v>▼選択</v>
      </c>
      <c r="Y432" s="108" t="s">
        <v>680</v>
      </c>
      <c r="Z432" s="108" t="s">
        <v>681</v>
      </c>
      <c r="AA432" s="71" t="s">
        <v>690</v>
      </c>
      <c r="AB432" s="71" t="s">
        <v>691</v>
      </c>
      <c r="AC432" s="108" t="s">
        <v>682</v>
      </c>
      <c r="AD432" s="108"/>
      <c r="AE432" s="248" t="s">
        <v>680</v>
      </c>
      <c r="AF432" s="74"/>
      <c r="AG432" s="90"/>
      <c r="AH432" s="74"/>
      <c r="AI432" s="74"/>
      <c r="AJ432" s="74"/>
      <c r="AK432" s="315"/>
      <c r="AL432" s="316"/>
      <c r="AM432" s="74"/>
      <c r="AO432" s="264" t="s">
        <v>1931</v>
      </c>
      <c r="BA432" s="75">
        <f t="shared" si="48"/>
        <v>104</v>
      </c>
      <c r="BB432" s="75">
        <f t="shared" si="49"/>
        <v>3</v>
      </c>
      <c r="BC432" s="245" t="str">
        <f t="shared" si="50"/>
        <v>ＨＨＨ</v>
      </c>
      <c r="BD432" s="19"/>
    </row>
    <row r="433" spans="1:56" ht="78.75" x14ac:dyDescent="0.4">
      <c r="A433" s="76" t="s">
        <v>769</v>
      </c>
      <c r="B433" s="341"/>
      <c r="C433" s="76" t="s">
        <v>792</v>
      </c>
      <c r="D433" s="344"/>
      <c r="E433" s="76" t="s">
        <v>850</v>
      </c>
      <c r="F433" s="344"/>
      <c r="G433" s="178" t="s">
        <v>854</v>
      </c>
      <c r="H433" s="348"/>
      <c r="I433" s="114">
        <v>190</v>
      </c>
      <c r="J433" s="276" t="s">
        <v>446</v>
      </c>
      <c r="K433" s="350" t="s">
        <v>212</v>
      </c>
      <c r="L433" s="338"/>
      <c r="M433" s="338"/>
      <c r="N433" s="106" t="s">
        <v>680</v>
      </c>
      <c r="O433" s="106" t="s">
        <v>687</v>
      </c>
      <c r="P433" s="106" t="s">
        <v>688</v>
      </c>
      <c r="Q433" s="106"/>
      <c r="R433" s="307" t="s">
        <v>1530</v>
      </c>
      <c r="S433" s="308" t="s">
        <v>1531</v>
      </c>
      <c r="T433" s="291" t="s">
        <v>680</v>
      </c>
      <c r="U433" s="296" t="s">
        <v>376</v>
      </c>
      <c r="V433" s="16"/>
      <c r="W433" s="15"/>
      <c r="X433" s="115" t="str">
        <f t="shared" si="53"/>
        <v>▼選択</v>
      </c>
      <c r="Y433" s="108" t="s">
        <v>680</v>
      </c>
      <c r="Z433" s="108" t="s">
        <v>681</v>
      </c>
      <c r="AA433" s="71" t="s">
        <v>690</v>
      </c>
      <c r="AB433" s="71" t="s">
        <v>691</v>
      </c>
      <c r="AC433" s="108" t="s">
        <v>682</v>
      </c>
      <c r="AD433" s="108"/>
      <c r="AE433" s="248" t="s">
        <v>680</v>
      </c>
      <c r="AF433" s="74"/>
      <c r="AG433" s="90"/>
      <c r="AH433" s="74"/>
      <c r="AI433" s="74"/>
      <c r="AJ433" s="74"/>
      <c r="AK433" s="315"/>
      <c r="AL433" s="316"/>
      <c r="AM433" s="74"/>
      <c r="AO433" s="264" t="s">
        <v>1932</v>
      </c>
      <c r="BA433" s="75">
        <f t="shared" si="48"/>
        <v>80</v>
      </c>
      <c r="BB433" s="75">
        <f t="shared" si="49"/>
        <v>3</v>
      </c>
      <c r="BC433" s="245" t="str">
        <f t="shared" si="50"/>
        <v>ＨＨＨ</v>
      </c>
      <c r="BD433" s="19"/>
    </row>
    <row r="434" spans="1:56" ht="31.5" x14ac:dyDescent="0.4">
      <c r="A434" s="76" t="s">
        <v>769</v>
      </c>
      <c r="B434" s="341"/>
      <c r="C434" s="76" t="s">
        <v>792</v>
      </c>
      <c r="D434" s="344"/>
      <c r="E434" s="76" t="s">
        <v>850</v>
      </c>
      <c r="F434" s="344"/>
      <c r="G434" s="178" t="s">
        <v>854</v>
      </c>
      <c r="H434" s="348"/>
      <c r="I434" s="114">
        <v>191</v>
      </c>
      <c r="J434" s="279" t="s">
        <v>446</v>
      </c>
      <c r="K434" s="351" t="s">
        <v>213</v>
      </c>
      <c r="L434" s="351"/>
      <c r="M434" s="351"/>
      <c r="N434" s="106" t="s">
        <v>680</v>
      </c>
      <c r="O434" s="106" t="s">
        <v>687</v>
      </c>
      <c r="P434" s="106" t="s">
        <v>688</v>
      </c>
      <c r="Q434" s="106"/>
      <c r="R434" s="307" t="s">
        <v>1532</v>
      </c>
      <c r="S434" s="308" t="s">
        <v>1533</v>
      </c>
      <c r="T434" s="291" t="s">
        <v>680</v>
      </c>
      <c r="U434" s="296" t="s">
        <v>376</v>
      </c>
      <c r="V434" s="16"/>
      <c r="W434" s="15"/>
      <c r="X434" s="115" t="str">
        <f t="shared" si="53"/>
        <v>▼選択</v>
      </c>
      <c r="Y434" s="108" t="s">
        <v>680</v>
      </c>
      <c r="Z434" s="108" t="s">
        <v>681</v>
      </c>
      <c r="AA434" s="71" t="s">
        <v>690</v>
      </c>
      <c r="AB434" s="71" t="s">
        <v>691</v>
      </c>
      <c r="AC434" s="108" t="s">
        <v>682</v>
      </c>
      <c r="AD434" s="108"/>
      <c r="AE434" s="248" t="s">
        <v>680</v>
      </c>
      <c r="AF434" s="74"/>
      <c r="AG434" s="90"/>
      <c r="AH434" s="74"/>
      <c r="AI434" s="74"/>
      <c r="AJ434" s="74"/>
      <c r="AK434" s="315"/>
      <c r="AL434" s="316"/>
      <c r="AM434" s="74"/>
      <c r="AO434" s="264" t="s">
        <v>1933</v>
      </c>
      <c r="BA434" s="75">
        <f t="shared" si="48"/>
        <v>44</v>
      </c>
      <c r="BB434" s="75">
        <f t="shared" si="49"/>
        <v>2</v>
      </c>
      <c r="BC434" s="245" t="str">
        <f t="shared" si="50"/>
        <v>ＨＨ</v>
      </c>
      <c r="BD434" s="19"/>
    </row>
    <row r="435" spans="1:56" ht="55.5" x14ac:dyDescent="0.4">
      <c r="A435" s="110" t="s">
        <v>769</v>
      </c>
      <c r="B435" s="342"/>
      <c r="C435" s="110" t="s">
        <v>792</v>
      </c>
      <c r="D435" s="345"/>
      <c r="E435" s="110" t="s">
        <v>850</v>
      </c>
      <c r="F435" s="345"/>
      <c r="G435" s="179" t="s">
        <v>854</v>
      </c>
      <c r="H435" s="349"/>
      <c r="I435" s="118" t="s">
        <v>742</v>
      </c>
      <c r="J435" s="279"/>
      <c r="K435" s="355" t="s">
        <v>702</v>
      </c>
      <c r="L435" s="356"/>
      <c r="M435" s="357"/>
      <c r="N435" s="106" t="s">
        <v>680</v>
      </c>
      <c r="O435" s="106" t="s">
        <v>687</v>
      </c>
      <c r="P435" s="106" t="s">
        <v>688</v>
      </c>
      <c r="Q435" s="106"/>
      <c r="R435" s="307" t="s">
        <v>1534</v>
      </c>
      <c r="S435" s="308" t="s">
        <v>1535</v>
      </c>
      <c r="T435" s="291" t="s">
        <v>680</v>
      </c>
      <c r="U435" s="294" t="s">
        <v>689</v>
      </c>
      <c r="V435" s="16"/>
      <c r="W435" s="15"/>
      <c r="X435" s="6"/>
      <c r="Y435" s="6" t="s">
        <v>680</v>
      </c>
      <c r="Z435" s="6" t="s">
        <v>681</v>
      </c>
      <c r="AA435" s="71" t="s">
        <v>690</v>
      </c>
      <c r="AB435" s="71" t="s">
        <v>691</v>
      </c>
      <c r="AC435" s="6" t="s">
        <v>682</v>
      </c>
      <c r="AD435" s="6"/>
      <c r="AE435" s="248" t="s">
        <v>680</v>
      </c>
      <c r="AF435" s="74"/>
      <c r="AG435" s="90"/>
      <c r="AH435" s="74"/>
      <c r="AI435" s="74"/>
      <c r="AJ435" s="74"/>
      <c r="AK435" s="315"/>
      <c r="AL435" s="316"/>
      <c r="AM435" s="74"/>
      <c r="BA435" s="75">
        <f t="shared" si="48"/>
        <v>194</v>
      </c>
      <c r="BB435" s="75">
        <f t="shared" si="49"/>
        <v>4</v>
      </c>
      <c r="BC435" s="245" t="str">
        <f t="shared" si="50"/>
        <v>ＨＨＨＨ</v>
      </c>
      <c r="BD435" s="19"/>
    </row>
    <row r="436" spans="1:56" x14ac:dyDescent="0.4">
      <c r="AB436" s="231"/>
    </row>
    <row r="437" spans="1:56" x14ac:dyDescent="0.4">
      <c r="AB437" s="232"/>
      <c r="AN437" s="250" t="s">
        <v>858</v>
      </c>
      <c r="AO437" s="251"/>
      <c r="AP437" s="251"/>
      <c r="AQ437" s="251"/>
      <c r="AR437" s="251"/>
      <c r="AS437" s="251"/>
      <c r="AT437" s="251"/>
      <c r="AU437" s="251"/>
      <c r="AV437" s="251"/>
      <c r="AW437" s="251"/>
      <c r="AX437" s="251"/>
      <c r="AY437" s="251"/>
      <c r="AZ437" s="251"/>
    </row>
    <row r="438" spans="1:56" x14ac:dyDescent="0.4">
      <c r="AB438" s="232"/>
      <c r="AN438" s="252" t="s">
        <v>869</v>
      </c>
      <c r="AO438" s="327" t="s">
        <v>870</v>
      </c>
      <c r="AP438" s="327"/>
      <c r="AQ438" s="327"/>
      <c r="AR438" s="327"/>
      <c r="AS438" s="327"/>
      <c r="AT438" s="327"/>
      <c r="AU438" s="327" t="s">
        <v>871</v>
      </c>
      <c r="AV438" s="327"/>
      <c r="AW438" s="327"/>
      <c r="AX438" s="328" t="s">
        <v>872</v>
      </c>
      <c r="AY438" s="327"/>
      <c r="AZ438" s="327"/>
    </row>
    <row r="439" spans="1:56" x14ac:dyDescent="0.4">
      <c r="AN439" s="329" t="s">
        <v>873</v>
      </c>
      <c r="AO439" s="326" t="s">
        <v>874</v>
      </c>
      <c r="AP439" s="326"/>
      <c r="AQ439" s="326"/>
      <c r="AR439" s="326"/>
      <c r="AS439" s="326"/>
      <c r="AT439" s="326"/>
      <c r="AU439" s="253">
        <f>COUNTIF($X$11:$X$32,"○")+COUNTIF($X$11:$X$32,"□")</f>
        <v>0</v>
      </c>
      <c r="AV439" s="254" t="str">
        <f t="shared" ref="AV439:AV442" si="54">IF(OR(AW439=0,AW439=""),"-","/")</f>
        <v>/</v>
      </c>
      <c r="AW439" s="255">
        <f>5-COUNTIF($X$11:$X$32,"対象外")</f>
        <v>5</v>
      </c>
      <c r="AX439" s="256">
        <f>COUNTIF($X$33:$X$37,"○")+COUNTIF($X$33:$X$37,"□")</f>
        <v>0</v>
      </c>
      <c r="AY439" s="254" t="str">
        <f t="shared" ref="AY439:AY449" si="55">IF(OR(AZ439=0,AZ439=""),"-","/")</f>
        <v>/</v>
      </c>
      <c r="AZ439" s="255">
        <f>4-COUNTIF($X$33:$X$37,"対象外")</f>
        <v>4</v>
      </c>
    </row>
    <row r="440" spans="1:56" x14ac:dyDescent="0.4">
      <c r="AN440" s="335"/>
      <c r="AO440" s="326" t="s">
        <v>875</v>
      </c>
      <c r="AP440" s="326"/>
      <c r="AQ440" s="326"/>
      <c r="AR440" s="326"/>
      <c r="AS440" s="326"/>
      <c r="AT440" s="326"/>
      <c r="AU440" s="253">
        <f>COUNTIF($X$38:$X$58,"○")+COUNTIF($X$38:$X$58,"□")</f>
        <v>0</v>
      </c>
      <c r="AV440" s="254" t="str">
        <f t="shared" si="54"/>
        <v>/</v>
      </c>
      <c r="AW440" s="255">
        <f>4-COUNTIF($X$38:$X$58,"対象外")</f>
        <v>4</v>
      </c>
      <c r="AX440" s="257"/>
      <c r="AY440" s="254" t="str">
        <f t="shared" si="55"/>
        <v>-</v>
      </c>
      <c r="AZ440" s="255"/>
    </row>
    <row r="441" spans="1:56" x14ac:dyDescent="0.4">
      <c r="AN441" s="335"/>
      <c r="AO441" s="326" t="s">
        <v>876</v>
      </c>
      <c r="AP441" s="326"/>
      <c r="AQ441" s="326"/>
      <c r="AR441" s="326"/>
      <c r="AS441" s="326"/>
      <c r="AT441" s="326"/>
      <c r="AU441" s="253">
        <f>COUNTIF($X$60:$X$79,"○")+COUNTIF($X$60:$X$79,"□")</f>
        <v>0</v>
      </c>
      <c r="AV441" s="254" t="str">
        <f t="shared" si="54"/>
        <v>/</v>
      </c>
      <c r="AW441" s="255">
        <f>4-COUNTIF($X$60:$X$79,"対象外")</f>
        <v>4</v>
      </c>
      <c r="AX441" s="256">
        <f>COUNTIF($X$80:$X$83,"○")+COUNTIF($X$80:$X$83,"□")</f>
        <v>0</v>
      </c>
      <c r="AY441" s="254" t="str">
        <f t="shared" si="55"/>
        <v>/</v>
      </c>
      <c r="AZ441" s="255">
        <f>3-COUNTIF($X$80:$X$83,"対象外")</f>
        <v>3</v>
      </c>
    </row>
    <row r="442" spans="1:56" x14ac:dyDescent="0.4">
      <c r="AN442" s="335"/>
      <c r="AO442" s="326" t="s">
        <v>877</v>
      </c>
      <c r="AP442" s="326"/>
      <c r="AQ442" s="326"/>
      <c r="AR442" s="326"/>
      <c r="AS442" s="326"/>
      <c r="AT442" s="326"/>
      <c r="AU442" s="253">
        <f>COUNTIF($X$84:$X$118,"○")+COUNTIF($X$84:$X$118,"□")</f>
        <v>0</v>
      </c>
      <c r="AV442" s="254" t="str">
        <f t="shared" si="54"/>
        <v>/</v>
      </c>
      <c r="AW442" s="255">
        <f>6-COUNTIF($X$84:$X$118,"対象外")</f>
        <v>6</v>
      </c>
      <c r="AX442" s="256">
        <f>COUNTIF($X$119:$X$120,"○")+COUNTIF($X$119:$X$120,"□")</f>
        <v>0</v>
      </c>
      <c r="AY442" s="254" t="str">
        <f t="shared" si="55"/>
        <v>/</v>
      </c>
      <c r="AZ442" s="255">
        <f>1-COUNTIF($X$119:$X$120,"対象外")</f>
        <v>1</v>
      </c>
    </row>
    <row r="443" spans="1:56" x14ac:dyDescent="0.4">
      <c r="AN443" s="335"/>
      <c r="AO443" s="326" t="s">
        <v>878</v>
      </c>
      <c r="AP443" s="326"/>
      <c r="AQ443" s="326"/>
      <c r="AR443" s="326"/>
      <c r="AS443" s="326"/>
      <c r="AT443" s="326"/>
      <c r="AU443" s="253">
        <f>COUNTIF($X$121:$X$141,"○")+COUNTIF($X$121:$X$141,"□")</f>
        <v>0</v>
      </c>
      <c r="AV443" s="254" t="str">
        <f>IF(OR(AW443=0,AW443=""),"-","/")</f>
        <v>/</v>
      </c>
      <c r="AW443" s="255">
        <f>4-COUNTIF($X$121:$X$141,"対象外")</f>
        <v>4</v>
      </c>
      <c r="AX443" s="256"/>
      <c r="AY443" s="254" t="str">
        <f t="shared" si="55"/>
        <v>-</v>
      </c>
      <c r="AZ443" s="255"/>
    </row>
    <row r="444" spans="1:56" x14ac:dyDescent="0.4">
      <c r="AN444" s="335"/>
      <c r="AO444" s="326" t="s">
        <v>879</v>
      </c>
      <c r="AP444" s="326"/>
      <c r="AQ444" s="326"/>
      <c r="AR444" s="326"/>
      <c r="AS444" s="326"/>
      <c r="AT444" s="326"/>
      <c r="AU444" s="253">
        <f>COUNTIF($X$143:$X$154,"○")+COUNTIF($X$143:$X$154,"□")</f>
        <v>0</v>
      </c>
      <c r="AV444" s="254" t="str">
        <f t="shared" ref="AV444:AV449" si="56">IF(OR(AW444=0,AW444=""),"-","/")</f>
        <v>/</v>
      </c>
      <c r="AW444" s="255">
        <f>3-COUNTIF($X$143:$X$154,"対象外")</f>
        <v>3</v>
      </c>
      <c r="AX444" s="256">
        <f>COUNTIF($X$155:$X$156,"○")+COUNTIF($X$155:$X$156,"□")</f>
        <v>0</v>
      </c>
      <c r="AY444" s="254" t="str">
        <f t="shared" si="55"/>
        <v>/</v>
      </c>
      <c r="AZ444" s="255">
        <f>1-COUNTIF($X$155:$X$156,"対象外")</f>
        <v>1</v>
      </c>
    </row>
    <row r="445" spans="1:56" x14ac:dyDescent="0.4">
      <c r="AN445" s="335"/>
      <c r="AO445" s="326" t="s">
        <v>880</v>
      </c>
      <c r="AP445" s="326"/>
      <c r="AQ445" s="326"/>
      <c r="AR445" s="326"/>
      <c r="AS445" s="326"/>
      <c r="AT445" s="326"/>
      <c r="AU445" s="253">
        <f>COUNTIF($X$157,"○")+COUNTIF($X$157,"□")</f>
        <v>0</v>
      </c>
      <c r="AV445" s="254" t="str">
        <f t="shared" si="56"/>
        <v>/</v>
      </c>
      <c r="AW445" s="255">
        <f>1-COUNTIF($X$157,"対象外")</f>
        <v>1</v>
      </c>
      <c r="AX445" s="256">
        <f>COUNTIF($X$158:$X$159,"○")+COUNTIF($X$158:$X$159,"□")</f>
        <v>0</v>
      </c>
      <c r="AY445" s="254" t="str">
        <f t="shared" si="55"/>
        <v>/</v>
      </c>
      <c r="AZ445" s="255">
        <f>1-COUNTIF($X$158:$X$159,"対象外")</f>
        <v>1</v>
      </c>
    </row>
    <row r="446" spans="1:56" x14ac:dyDescent="0.4">
      <c r="AN446" s="335"/>
      <c r="AO446" s="326" t="s">
        <v>881</v>
      </c>
      <c r="AP446" s="326"/>
      <c r="AQ446" s="326"/>
      <c r="AR446" s="326"/>
      <c r="AS446" s="326"/>
      <c r="AT446" s="326"/>
      <c r="AU446" s="253">
        <f>COUNTIF($X$160,"○")+COUNTIF($X$160,"□")</f>
        <v>0</v>
      </c>
      <c r="AV446" s="254" t="str">
        <f t="shared" si="56"/>
        <v>/</v>
      </c>
      <c r="AW446" s="255">
        <f>1-COUNTIF($X$160,"対象外")</f>
        <v>1</v>
      </c>
      <c r="AX446" s="256">
        <f>COUNTIF($X$161:$X$162,"○")+COUNTIF($X$161:$X$162,"□")</f>
        <v>0</v>
      </c>
      <c r="AY446" s="254" t="str">
        <f t="shared" si="55"/>
        <v>/</v>
      </c>
      <c r="AZ446" s="255">
        <f>1-COUNTIF($X$161:$X$162,"対象外")</f>
        <v>1</v>
      </c>
    </row>
    <row r="447" spans="1:56" x14ac:dyDescent="0.4">
      <c r="AN447" s="335"/>
      <c r="AO447" s="326" t="s">
        <v>882</v>
      </c>
      <c r="AP447" s="326"/>
      <c r="AQ447" s="326"/>
      <c r="AR447" s="326"/>
      <c r="AS447" s="326"/>
      <c r="AT447" s="326"/>
      <c r="AU447" s="253">
        <f>COUNTIF($X$163:$X$178,"○")+COUNTIF($X$163:$X$178,"□")</f>
        <v>0</v>
      </c>
      <c r="AV447" s="254" t="str">
        <f t="shared" si="56"/>
        <v>/</v>
      </c>
      <c r="AW447" s="255">
        <f>7-COUNTIF($X$163:$X$178,"対象外")</f>
        <v>7</v>
      </c>
      <c r="AX447" s="256">
        <f>COUNTIF($X$179:$X$180,"○")+COUNTIF($X$179:$X$180,"□")</f>
        <v>0</v>
      </c>
      <c r="AY447" s="254" t="str">
        <f t="shared" si="55"/>
        <v>/</v>
      </c>
      <c r="AZ447" s="255">
        <f>1-COUNTIF($X$179:$X$180,"対象外")</f>
        <v>1</v>
      </c>
    </row>
    <row r="448" spans="1:56" x14ac:dyDescent="0.4">
      <c r="AN448" s="336"/>
      <c r="AO448" s="326" t="s">
        <v>883</v>
      </c>
      <c r="AP448" s="326"/>
      <c r="AQ448" s="326"/>
      <c r="AR448" s="326"/>
      <c r="AS448" s="326"/>
      <c r="AT448" s="326"/>
      <c r="AU448" s="253">
        <f>COUNTIF($X$181:$X$184,"○")+COUNTIF($X$181:$X$184,"□")</f>
        <v>0</v>
      </c>
      <c r="AV448" s="254" t="str">
        <f t="shared" si="56"/>
        <v>/</v>
      </c>
      <c r="AW448" s="255">
        <f>2-COUNTIF($X$181:$X$184,"対象外")</f>
        <v>2</v>
      </c>
      <c r="AX448" s="256">
        <f>COUNTIF($X$185:$X$188,"○")+COUNTIF($X$185:$X$188,"□")</f>
        <v>0</v>
      </c>
      <c r="AY448" s="254" t="str">
        <f t="shared" si="55"/>
        <v>/</v>
      </c>
      <c r="AZ448" s="255">
        <f>3-COUNTIF($X$185:$X$188,"対象外")</f>
        <v>3</v>
      </c>
    </row>
    <row r="449" spans="40:52" ht="24" x14ac:dyDescent="0.4">
      <c r="AN449" s="258" t="s">
        <v>859</v>
      </c>
      <c r="AO449" s="326" t="s">
        <v>884</v>
      </c>
      <c r="AP449" s="326"/>
      <c r="AQ449" s="326"/>
      <c r="AR449" s="326"/>
      <c r="AS449" s="326"/>
      <c r="AT449" s="326"/>
      <c r="AU449" s="253">
        <f>COUNTIF($X$189:$X$193,"○")+COUNTIF($X$189:$X$193,"□")</f>
        <v>0</v>
      </c>
      <c r="AV449" s="254" t="str">
        <f t="shared" si="56"/>
        <v>/</v>
      </c>
      <c r="AW449" s="255">
        <f>5-COUNTIF($X$189:$X$193,"対象外")</f>
        <v>5</v>
      </c>
      <c r="AX449" s="256">
        <f>COUNTIF($X$194:$X$199,"○")+COUNTIF($X$194:$X$199,"□")</f>
        <v>0</v>
      </c>
      <c r="AY449" s="254" t="str">
        <f t="shared" si="55"/>
        <v>/</v>
      </c>
      <c r="AZ449" s="255">
        <f>5-COUNTIF($X$194:$X$199,"対象外")</f>
        <v>5</v>
      </c>
    </row>
    <row r="450" spans="40:52" x14ac:dyDescent="0.4">
      <c r="AN450" s="250" t="s">
        <v>860</v>
      </c>
      <c r="AO450" s="251"/>
      <c r="AP450" s="251"/>
      <c r="AQ450" s="251"/>
      <c r="AR450" s="251"/>
      <c r="AS450" s="251"/>
      <c r="AT450" s="251"/>
      <c r="AU450" s="251"/>
      <c r="AV450" s="251"/>
      <c r="AW450" s="251"/>
      <c r="AX450" s="251"/>
      <c r="AY450" s="251"/>
      <c r="AZ450" s="251"/>
    </row>
    <row r="451" spans="40:52" x14ac:dyDescent="0.4">
      <c r="AN451" s="252" t="s">
        <v>869</v>
      </c>
      <c r="AO451" s="327" t="s">
        <v>870</v>
      </c>
      <c r="AP451" s="327"/>
      <c r="AQ451" s="327"/>
      <c r="AR451" s="327"/>
      <c r="AS451" s="327"/>
      <c r="AT451" s="327"/>
      <c r="AU451" s="327" t="s">
        <v>871</v>
      </c>
      <c r="AV451" s="327"/>
      <c r="AW451" s="327"/>
      <c r="AX451" s="328" t="s">
        <v>872</v>
      </c>
      <c r="AY451" s="327"/>
      <c r="AZ451" s="327"/>
    </row>
    <row r="452" spans="40:52" ht="36" x14ac:dyDescent="0.4">
      <c r="AN452" s="258" t="s">
        <v>861</v>
      </c>
      <c r="AO452" s="326" t="s">
        <v>885</v>
      </c>
      <c r="AP452" s="326"/>
      <c r="AQ452" s="326"/>
      <c r="AR452" s="326"/>
      <c r="AS452" s="326"/>
      <c r="AT452" s="326"/>
      <c r="AU452" s="253">
        <f>COUNTIF($X$200:$X$210,"○")+COUNTIF($X$200:$X$210,"□")</f>
        <v>0</v>
      </c>
      <c r="AV452" s="254" t="str">
        <f t="shared" ref="AV452:AV455" si="57">IF(OR(AW452=0,AW452=""),"-","/")</f>
        <v>/</v>
      </c>
      <c r="AW452" s="255">
        <f>5-COUNTIF($X$200:$X$210,"対象外")</f>
        <v>5</v>
      </c>
      <c r="AX452" s="256">
        <f>COUNTIF($X$211:$X$217,"○")+COUNTIF($X$211:$X$217,"□")</f>
        <v>0</v>
      </c>
      <c r="AY452" s="254" t="str">
        <f t="shared" ref="AY452:AY455" si="58">IF(OR(AZ452=0,AZ452=""),"-","/")</f>
        <v>/</v>
      </c>
      <c r="AZ452" s="255">
        <f>6-COUNTIF($X$211:$X$217,"対象外")</f>
        <v>6</v>
      </c>
    </row>
    <row r="453" spans="40:52" ht="36" x14ac:dyDescent="0.4">
      <c r="AN453" s="258" t="s">
        <v>862</v>
      </c>
      <c r="AO453" s="334" t="s">
        <v>886</v>
      </c>
      <c r="AP453" s="334"/>
      <c r="AQ453" s="334"/>
      <c r="AR453" s="334"/>
      <c r="AS453" s="334"/>
      <c r="AT453" s="334"/>
      <c r="AU453" s="253">
        <f>COUNTIF($X$218:$X$224,"○")+COUNTIF($X$218:$X$224,"□")</f>
        <v>0</v>
      </c>
      <c r="AV453" s="254" t="str">
        <f t="shared" si="57"/>
        <v>/</v>
      </c>
      <c r="AW453" s="255">
        <f>7-COUNTIF($X$218:$X$224,"対象外")</f>
        <v>7</v>
      </c>
      <c r="AX453" s="256">
        <f>COUNTIF($X$225:$X$231,"○")+COUNTIF($X$225:$X$231,"□")</f>
        <v>0</v>
      </c>
      <c r="AY453" s="254" t="str">
        <f t="shared" si="58"/>
        <v>/</v>
      </c>
      <c r="AZ453" s="255">
        <f>6-COUNTIF($X$225:$X$231,"対象外")</f>
        <v>6</v>
      </c>
    </row>
    <row r="454" spans="40:52" ht="24" x14ac:dyDescent="0.4">
      <c r="AN454" s="258" t="s">
        <v>863</v>
      </c>
      <c r="AO454" s="326" t="s">
        <v>887</v>
      </c>
      <c r="AP454" s="326"/>
      <c r="AQ454" s="326"/>
      <c r="AR454" s="326"/>
      <c r="AS454" s="326"/>
      <c r="AT454" s="326"/>
      <c r="AU454" s="253">
        <f>COUNTIF($X$232:$X$233,"○")+COUNTIF($X$232:$X$233,"□")</f>
        <v>0</v>
      </c>
      <c r="AV454" s="254" t="str">
        <f t="shared" si="57"/>
        <v>/</v>
      </c>
      <c r="AW454" s="255">
        <f>2-COUNTIF($X$232:$X$233,"対象外")</f>
        <v>2</v>
      </c>
      <c r="AX454" s="256">
        <f>COUNTIF($X$234:$X$235,"○")+COUNTIF($X$234:$X$235,"□")</f>
        <v>0</v>
      </c>
      <c r="AY454" s="254" t="str">
        <f t="shared" si="58"/>
        <v>/</v>
      </c>
      <c r="AZ454" s="255">
        <f>1-COUNTIF($X$234:$X$235,"対象外")</f>
        <v>1</v>
      </c>
    </row>
    <row r="455" spans="40:52" x14ac:dyDescent="0.4">
      <c r="AN455" s="259" t="s">
        <v>864</v>
      </c>
      <c r="AO455" s="326" t="s">
        <v>888</v>
      </c>
      <c r="AP455" s="326"/>
      <c r="AQ455" s="326"/>
      <c r="AR455" s="326"/>
      <c r="AS455" s="326"/>
      <c r="AT455" s="326"/>
      <c r="AU455" s="253">
        <f>COUNTIF($X$236,"○")+COUNTIF($X$236,"□")</f>
        <v>0</v>
      </c>
      <c r="AV455" s="254" t="str">
        <f t="shared" si="57"/>
        <v>/</v>
      </c>
      <c r="AW455" s="255">
        <f>1-COUNTIF($X$236,"対象外")</f>
        <v>1</v>
      </c>
      <c r="AX455" s="260"/>
      <c r="AY455" s="254" t="str">
        <f t="shared" si="58"/>
        <v>-</v>
      </c>
      <c r="AZ455" s="261"/>
    </row>
    <row r="456" spans="40:52" x14ac:dyDescent="0.4">
      <c r="AN456" s="250" t="s">
        <v>889</v>
      </c>
      <c r="AO456" s="251"/>
      <c r="AP456" s="251"/>
      <c r="AQ456" s="251"/>
      <c r="AR456" s="251"/>
      <c r="AS456" s="251"/>
      <c r="AT456" s="251"/>
      <c r="AU456" s="251"/>
      <c r="AV456" s="251"/>
      <c r="AW456" s="251"/>
      <c r="AX456" s="251"/>
      <c r="AY456" s="251"/>
      <c r="AZ456" s="251"/>
    </row>
    <row r="457" spans="40:52" x14ac:dyDescent="0.4">
      <c r="AN457" s="252" t="s">
        <v>869</v>
      </c>
      <c r="AO457" s="327" t="s">
        <v>870</v>
      </c>
      <c r="AP457" s="327"/>
      <c r="AQ457" s="327"/>
      <c r="AR457" s="327"/>
      <c r="AS457" s="327"/>
      <c r="AT457" s="327"/>
      <c r="AU457" s="327" t="s">
        <v>871</v>
      </c>
      <c r="AV457" s="327"/>
      <c r="AW457" s="327"/>
      <c r="AX457" s="328" t="s">
        <v>872</v>
      </c>
      <c r="AY457" s="327"/>
      <c r="AZ457" s="327"/>
    </row>
    <row r="458" spans="40:52" x14ac:dyDescent="0.4">
      <c r="AN458" s="332" t="s">
        <v>865</v>
      </c>
      <c r="AO458" s="326" t="s">
        <v>890</v>
      </c>
      <c r="AP458" s="326"/>
      <c r="AQ458" s="326"/>
      <c r="AR458" s="326"/>
      <c r="AS458" s="326"/>
      <c r="AT458" s="326"/>
      <c r="AU458" s="253">
        <f>COUNTIF($X$238:$X$273,"○")+COUNTIF($X$238:$X$273,"□")</f>
        <v>0</v>
      </c>
      <c r="AV458" s="254" t="str">
        <f t="shared" ref="AV458:AV459" si="59">IF(OR(AW458=0,AW458=""),"-","/")</f>
        <v>/</v>
      </c>
      <c r="AW458" s="255">
        <f>10-COUNTIF($X$238:$X$273,"対象外")</f>
        <v>10</v>
      </c>
      <c r="AX458" s="256">
        <f>COUNTIF($X$274:$X$290,"○")+COUNTIF($X$274:$X$290,"□")</f>
        <v>0</v>
      </c>
      <c r="AY458" s="254" t="str">
        <f t="shared" ref="AY458:AY459" si="60">IF(OR(AZ458=0,AZ458=""),"-","/")</f>
        <v>/</v>
      </c>
      <c r="AZ458" s="255">
        <f>10-COUNTIF($X$274:$X$290,"対象外")</f>
        <v>10</v>
      </c>
    </row>
    <row r="459" spans="40:52" x14ac:dyDescent="0.4">
      <c r="AN459" s="333"/>
      <c r="AO459" s="334" t="s">
        <v>891</v>
      </c>
      <c r="AP459" s="334"/>
      <c r="AQ459" s="334"/>
      <c r="AR459" s="334"/>
      <c r="AS459" s="334"/>
      <c r="AT459" s="334"/>
      <c r="AU459" s="253">
        <f>COUNTIF($X$291:$X$320,"○")+COUNTIF($X$291:$X$320,"□")</f>
        <v>0</v>
      </c>
      <c r="AV459" s="254" t="str">
        <f t="shared" si="59"/>
        <v>/</v>
      </c>
      <c r="AW459" s="255">
        <f>13-COUNTIF($X$291:$X$320,"対象外")</f>
        <v>13</v>
      </c>
      <c r="AX459" s="256">
        <f>COUNTIF($X$321:$X$329,"○")+COUNTIF($X$321:$X$329,"□")</f>
        <v>0</v>
      </c>
      <c r="AY459" s="254" t="str">
        <f t="shared" si="60"/>
        <v>/</v>
      </c>
      <c r="AZ459" s="255">
        <f>2-COUNTIF($X$321:$X$329,"対象外")</f>
        <v>2</v>
      </c>
    </row>
    <row r="460" spans="40:52" x14ac:dyDescent="0.4">
      <c r="AN460" s="250" t="s">
        <v>866</v>
      </c>
      <c r="AO460" s="251"/>
      <c r="AP460" s="251"/>
      <c r="AQ460" s="251"/>
      <c r="AR460" s="251"/>
      <c r="AS460" s="251"/>
      <c r="AT460" s="251"/>
      <c r="AU460" s="251"/>
      <c r="AV460" s="251"/>
      <c r="AW460" s="251"/>
      <c r="AX460" s="251"/>
      <c r="AY460" s="251"/>
      <c r="AZ460" s="251"/>
    </row>
    <row r="461" spans="40:52" x14ac:dyDescent="0.4">
      <c r="AN461" s="252" t="s">
        <v>869</v>
      </c>
      <c r="AO461" s="327" t="s">
        <v>870</v>
      </c>
      <c r="AP461" s="327"/>
      <c r="AQ461" s="327"/>
      <c r="AR461" s="327"/>
      <c r="AS461" s="327"/>
      <c r="AT461" s="327"/>
      <c r="AU461" s="327" t="s">
        <v>871</v>
      </c>
      <c r="AV461" s="327"/>
      <c r="AW461" s="327"/>
      <c r="AX461" s="328" t="s">
        <v>872</v>
      </c>
      <c r="AY461" s="327"/>
      <c r="AZ461" s="327"/>
    </row>
    <row r="462" spans="40:52" x14ac:dyDescent="0.4">
      <c r="AN462" s="329" t="s">
        <v>892</v>
      </c>
      <c r="AO462" s="326" t="s">
        <v>893</v>
      </c>
      <c r="AP462" s="326"/>
      <c r="AQ462" s="326"/>
      <c r="AR462" s="326"/>
      <c r="AS462" s="326"/>
      <c r="AT462" s="326"/>
      <c r="AU462" s="253">
        <f>COUNTIF($X$330:$X$331,"○")+COUNTIF($X$330:$X$331,"□")</f>
        <v>0</v>
      </c>
      <c r="AV462" s="254" t="str">
        <f t="shared" ref="AV462:AV474" si="61">IF(OR(AW462=0,AW462=""),"-","/")</f>
        <v>/</v>
      </c>
      <c r="AW462" s="255">
        <f>2-COUNTIF($X$330:$X$331,"対象外")</f>
        <v>2</v>
      </c>
      <c r="AX462" s="260"/>
      <c r="AY462" s="254" t="str">
        <f t="shared" ref="AY462:AY474" si="62">IF(OR(AZ462=0,AZ462=""),"-","/")</f>
        <v>-</v>
      </c>
      <c r="AZ462" s="261"/>
    </row>
    <row r="463" spans="40:52" x14ac:dyDescent="0.4">
      <c r="AN463" s="330"/>
      <c r="AO463" s="326" t="s">
        <v>894</v>
      </c>
      <c r="AP463" s="326"/>
      <c r="AQ463" s="326"/>
      <c r="AR463" s="326"/>
      <c r="AS463" s="326"/>
      <c r="AT463" s="326"/>
      <c r="AU463" s="253">
        <f>COUNTIF($X$333,"○")+COUNTIF($X$333,"□")</f>
        <v>0</v>
      </c>
      <c r="AV463" s="254" t="str">
        <f t="shared" si="61"/>
        <v>/</v>
      </c>
      <c r="AW463" s="255">
        <f>1-COUNTIF($X$333,"対象外")</f>
        <v>1</v>
      </c>
      <c r="AX463" s="260"/>
      <c r="AY463" s="254" t="str">
        <f t="shared" si="62"/>
        <v>-</v>
      </c>
      <c r="AZ463" s="261"/>
    </row>
    <row r="464" spans="40:52" x14ac:dyDescent="0.4">
      <c r="AN464" s="330"/>
      <c r="AO464" s="326" t="s">
        <v>895</v>
      </c>
      <c r="AP464" s="326"/>
      <c r="AQ464" s="326"/>
      <c r="AR464" s="326"/>
      <c r="AS464" s="326"/>
      <c r="AT464" s="326"/>
      <c r="AU464" s="253">
        <f>COUNTIF($X$335:$X$343,"○")+COUNTIF($X$335:$X$343,"□")</f>
        <v>0</v>
      </c>
      <c r="AV464" s="254" t="str">
        <f t="shared" si="61"/>
        <v>/</v>
      </c>
      <c r="AW464" s="255">
        <f>7-COUNTIF($X$335:$X$343,"対象外")</f>
        <v>7</v>
      </c>
      <c r="AX464" s="256">
        <f>COUNTIF($X$344:$X$346,"○")+COUNTIF($X$344:$X$346,"□")</f>
        <v>0</v>
      </c>
      <c r="AY464" s="254" t="str">
        <f t="shared" si="62"/>
        <v>/</v>
      </c>
      <c r="AZ464" s="255">
        <f>2-COUNTIF($X$344:$X$346,"対象外")</f>
        <v>2</v>
      </c>
    </row>
    <row r="465" spans="40:52" x14ac:dyDescent="0.4">
      <c r="AN465" s="330"/>
      <c r="AO465" s="326" t="s">
        <v>896</v>
      </c>
      <c r="AP465" s="326"/>
      <c r="AQ465" s="326"/>
      <c r="AR465" s="326"/>
      <c r="AS465" s="326"/>
      <c r="AT465" s="326"/>
      <c r="AU465" s="253">
        <f>COUNTIF($X$347:$X$348,"○")+COUNTIF($X$347:$X$348,"□")</f>
        <v>0</v>
      </c>
      <c r="AV465" s="254" t="str">
        <f t="shared" si="61"/>
        <v>/</v>
      </c>
      <c r="AW465" s="255">
        <f>2-COUNTIF($X$347:$X$348,"対象外")</f>
        <v>2</v>
      </c>
      <c r="AX465" s="256">
        <f>COUNTIF($X$349:$X$351,"○")+COUNTIF($X$349:$X$351,"□")</f>
        <v>0</v>
      </c>
      <c r="AY465" s="254" t="str">
        <f t="shared" si="62"/>
        <v>/</v>
      </c>
      <c r="AZ465" s="255">
        <f>2-COUNTIF($X$349:$X$351,"対象外")</f>
        <v>2</v>
      </c>
    </row>
    <row r="466" spans="40:52" x14ac:dyDescent="0.4">
      <c r="AN466" s="330"/>
      <c r="AO466" s="326" t="s">
        <v>897</v>
      </c>
      <c r="AP466" s="326"/>
      <c r="AQ466" s="326"/>
      <c r="AR466" s="326"/>
      <c r="AS466" s="326"/>
      <c r="AT466" s="326"/>
      <c r="AU466" s="253">
        <f>COUNTIF($X$352:$X$355,"○")+COUNTIF($X$352:$X$355,"□")</f>
        <v>0</v>
      </c>
      <c r="AV466" s="254" t="str">
        <f t="shared" si="61"/>
        <v>/</v>
      </c>
      <c r="AW466" s="255">
        <f>3-COUNTIF($X$352:$X$355,"対象外")</f>
        <v>3</v>
      </c>
      <c r="AX466" s="260"/>
      <c r="AY466" s="254" t="str">
        <f t="shared" si="62"/>
        <v>-</v>
      </c>
      <c r="AZ466" s="261"/>
    </row>
    <row r="467" spans="40:52" x14ac:dyDescent="0.4">
      <c r="AN467" s="330"/>
      <c r="AO467" s="326" t="s">
        <v>898</v>
      </c>
      <c r="AP467" s="326"/>
      <c r="AQ467" s="326"/>
      <c r="AR467" s="326"/>
      <c r="AS467" s="326"/>
      <c r="AT467" s="326"/>
      <c r="AU467" s="253">
        <f>COUNTIF($X$357:$X$359,"○")+COUNTIF($X$357:$X$359,"□")</f>
        <v>0</v>
      </c>
      <c r="AV467" s="254" t="str">
        <f t="shared" si="61"/>
        <v>/</v>
      </c>
      <c r="AW467" s="255">
        <f>2-COUNTIF($X$357:$X$359,"対象外")</f>
        <v>2</v>
      </c>
      <c r="AX467" s="260"/>
      <c r="AY467" s="254" t="str">
        <f t="shared" si="62"/>
        <v>-</v>
      </c>
      <c r="AZ467" s="261"/>
    </row>
    <row r="468" spans="40:52" x14ac:dyDescent="0.4">
      <c r="AN468" s="330"/>
      <c r="AO468" s="326" t="s">
        <v>899</v>
      </c>
      <c r="AP468" s="326"/>
      <c r="AQ468" s="326"/>
      <c r="AR468" s="326"/>
      <c r="AS468" s="326"/>
      <c r="AT468" s="326"/>
      <c r="AU468" s="253">
        <f>COUNTIF($X$361:$X$369,"○")+COUNTIF($X$361:$X$369,"□")</f>
        <v>0</v>
      </c>
      <c r="AV468" s="254" t="str">
        <f t="shared" si="61"/>
        <v>/</v>
      </c>
      <c r="AW468" s="255">
        <f>3-COUNTIF($X$361:$X$369,"対象外")</f>
        <v>3</v>
      </c>
      <c r="AX468" s="260"/>
      <c r="AY468" s="254" t="str">
        <f t="shared" si="62"/>
        <v>-</v>
      </c>
      <c r="AZ468" s="261"/>
    </row>
    <row r="469" spans="40:52" x14ac:dyDescent="0.4">
      <c r="AN469" s="330"/>
      <c r="AO469" s="326" t="s">
        <v>900</v>
      </c>
      <c r="AP469" s="326"/>
      <c r="AQ469" s="326"/>
      <c r="AR469" s="326"/>
      <c r="AS469" s="326"/>
      <c r="AT469" s="326"/>
      <c r="AU469" s="253">
        <f>COUNTIF($X$371:$X$377,"○")+COUNTIF($X$371:$X$377,"□")</f>
        <v>0</v>
      </c>
      <c r="AV469" s="254" t="str">
        <f t="shared" si="61"/>
        <v>/</v>
      </c>
      <c r="AW469" s="255">
        <f>1-COUNTIF($X$371:$X$377,"対象外")</f>
        <v>1</v>
      </c>
      <c r="AX469" s="256">
        <f>COUNTIF($X$378:$X$379,"○")+COUNTIF($X$378:$X$379,"□")</f>
        <v>0</v>
      </c>
      <c r="AY469" s="254" t="str">
        <f t="shared" si="62"/>
        <v>/</v>
      </c>
      <c r="AZ469" s="255">
        <f>1-COUNTIF($X$378:$X$379,"対象外")</f>
        <v>1</v>
      </c>
    </row>
    <row r="470" spans="40:52" x14ac:dyDescent="0.4">
      <c r="AN470" s="330"/>
      <c r="AO470" s="326" t="s">
        <v>901</v>
      </c>
      <c r="AP470" s="326"/>
      <c r="AQ470" s="326"/>
      <c r="AR470" s="326"/>
      <c r="AS470" s="326"/>
      <c r="AT470" s="326"/>
      <c r="AU470" s="253">
        <f>COUNTIF($X$380:$X$384,"○")+COUNTIF($X$380:$X$384,"□")</f>
        <v>0</v>
      </c>
      <c r="AV470" s="254" t="str">
        <f t="shared" si="61"/>
        <v>/</v>
      </c>
      <c r="AW470" s="255">
        <f>1-COUNTIF($X$380:$X$384,"対象外")</f>
        <v>1</v>
      </c>
      <c r="AX470" s="260"/>
      <c r="AY470" s="254" t="str">
        <f t="shared" si="62"/>
        <v>-</v>
      </c>
      <c r="AZ470" s="261"/>
    </row>
    <row r="471" spans="40:52" x14ac:dyDescent="0.4">
      <c r="AN471" s="331"/>
      <c r="AO471" s="326" t="s">
        <v>902</v>
      </c>
      <c r="AP471" s="326"/>
      <c r="AQ471" s="326"/>
      <c r="AR471" s="326"/>
      <c r="AS471" s="326"/>
      <c r="AT471" s="326"/>
      <c r="AU471" s="253">
        <f>COUNTIF($X$386:$X$392,"○")+COUNTIF($X$386:$X$392,"□")</f>
        <v>0</v>
      </c>
      <c r="AV471" s="254" t="str">
        <f t="shared" si="61"/>
        <v>/</v>
      </c>
      <c r="AW471" s="255">
        <f>1-COUNTIF($X$386:$X$392,"対象外")</f>
        <v>1</v>
      </c>
      <c r="AX471" s="256">
        <f>COUNTIF($X$393:$X$394,"○")+COUNTIF($X$393:$X$394,"□")</f>
        <v>0</v>
      </c>
      <c r="AY471" s="254" t="str">
        <f t="shared" si="62"/>
        <v>/</v>
      </c>
      <c r="AZ471" s="255">
        <f>1-COUNTIF($X$393:$X$394,"対象外")</f>
        <v>1</v>
      </c>
    </row>
    <row r="472" spans="40:52" ht="24" x14ac:dyDescent="0.4">
      <c r="AN472" s="258" t="s">
        <v>867</v>
      </c>
      <c r="AO472" s="326" t="s">
        <v>903</v>
      </c>
      <c r="AP472" s="326"/>
      <c r="AQ472" s="326"/>
      <c r="AR472" s="326"/>
      <c r="AS472" s="326"/>
      <c r="AT472" s="326"/>
      <c r="AU472" s="253">
        <f>COUNTIF($X$395:$X$407,"○")+COUNTIF($X$395:$X$407,"□")</f>
        <v>0</v>
      </c>
      <c r="AV472" s="254" t="str">
        <f t="shared" si="61"/>
        <v>/</v>
      </c>
      <c r="AW472" s="255">
        <f>12-COUNTIF($X$395:$X$407,"対象外")</f>
        <v>12</v>
      </c>
      <c r="AX472" s="260"/>
      <c r="AY472" s="254" t="str">
        <f t="shared" si="62"/>
        <v>-</v>
      </c>
      <c r="AZ472" s="261"/>
    </row>
    <row r="473" spans="40:52" ht="36" x14ac:dyDescent="0.4">
      <c r="AN473" s="258" t="s">
        <v>904</v>
      </c>
      <c r="AO473" s="326" t="s">
        <v>905</v>
      </c>
      <c r="AP473" s="326"/>
      <c r="AQ473" s="326"/>
      <c r="AR473" s="326"/>
      <c r="AS473" s="326"/>
      <c r="AT473" s="326"/>
      <c r="AU473" s="253">
        <f>COUNTIF($X$409:$X$419,"○")+COUNTIF($X$409:$X$419,"□")</f>
        <v>0</v>
      </c>
      <c r="AV473" s="254" t="str">
        <f t="shared" si="61"/>
        <v>/</v>
      </c>
      <c r="AW473" s="255">
        <f>11-COUNTIF($X$409:$X$419,"対象外")</f>
        <v>11</v>
      </c>
      <c r="AX473" s="256">
        <f>COUNTIF($X$420:$X$422,"○")+COUNTIF($X$420:$X$422,"□")</f>
        <v>0</v>
      </c>
      <c r="AY473" s="254" t="str">
        <f t="shared" si="62"/>
        <v>/</v>
      </c>
      <c r="AZ473" s="255">
        <f>2-COUNTIF($X$420:$X$422,"対象外")</f>
        <v>2</v>
      </c>
    </row>
    <row r="474" spans="40:52" ht="24" x14ac:dyDescent="0.4">
      <c r="AN474" s="258" t="s">
        <v>868</v>
      </c>
      <c r="AO474" s="326" t="s">
        <v>906</v>
      </c>
      <c r="AP474" s="326"/>
      <c r="AQ474" s="326"/>
      <c r="AR474" s="326"/>
      <c r="AS474" s="326"/>
      <c r="AT474" s="326"/>
      <c r="AU474" s="253">
        <f>COUNTIF($X$423:$X$429,"○")+COUNTIF($X$423:$X$429,"□")</f>
        <v>0</v>
      </c>
      <c r="AV474" s="254" t="str">
        <f t="shared" si="61"/>
        <v>/</v>
      </c>
      <c r="AW474" s="255">
        <f>7-COUNTIF($X$423:$X$429,"対象外")</f>
        <v>7</v>
      </c>
      <c r="AX474" s="256">
        <f>COUNTIF($X$430:$X$435,"○")+COUNTIF($X$430:$X$435,"□")</f>
        <v>0</v>
      </c>
      <c r="AY474" s="254" t="str">
        <f t="shared" si="62"/>
        <v>/</v>
      </c>
      <c r="AZ474" s="255">
        <f>5-COUNTIF($X$430:$X$435,"対象外")</f>
        <v>5</v>
      </c>
    </row>
  </sheetData>
  <sheetProtection password="DC6F" sheet="1" objects="1" scenarios="1" formatCells="0" formatRows="0" insertHyperlinks="0" selectLockedCells="1" autoFilter="0"/>
  <autoFilter ref="A10:AM435">
    <filterColumn colId="0" showButton="0"/>
    <filterColumn colId="2" showButton="0"/>
    <filterColumn colId="4" showButton="0"/>
    <filterColumn colId="6" showButton="0"/>
    <filterColumn colId="8" showButton="0"/>
    <filterColumn colId="10" showButton="0"/>
    <filterColumn colId="11" showButton="0"/>
    <filterColumn colId="13" showButton="0"/>
    <filterColumn colId="14" showButton="0"/>
    <filterColumn colId="15" showButton="0"/>
    <filterColumn colId="24" showButton="0"/>
    <filterColumn colId="25" showButton="0"/>
    <filterColumn colId="26" showButton="0"/>
    <filterColumn colId="27" showButton="0"/>
    <filterColumn colId="28" showButton="0"/>
  </autoFilter>
  <mergeCells count="575">
    <mergeCell ref="N1:Q1"/>
    <mergeCell ref="X1:AD1"/>
    <mergeCell ref="AN1:BC1"/>
    <mergeCell ref="BA3:BC4"/>
    <mergeCell ref="A4:H7"/>
    <mergeCell ref="AK4:AK6"/>
    <mergeCell ref="BA5:BC6"/>
    <mergeCell ref="T9:W9"/>
    <mergeCell ref="X9:X10"/>
    <mergeCell ref="Y9:AD10"/>
    <mergeCell ref="AE9:AE10"/>
    <mergeCell ref="AH8:AI8"/>
    <mergeCell ref="BA8:BA10"/>
    <mergeCell ref="BB8:BB10"/>
    <mergeCell ref="BC8:BC10"/>
    <mergeCell ref="A9:B10"/>
    <mergeCell ref="C9:D10"/>
    <mergeCell ref="E9:F10"/>
    <mergeCell ref="G9:H10"/>
    <mergeCell ref="I9:J10"/>
    <mergeCell ref="K9:M10"/>
    <mergeCell ref="AO9:AO10"/>
    <mergeCell ref="K23:M23"/>
    <mergeCell ref="L24:M24"/>
    <mergeCell ref="L25:M25"/>
    <mergeCell ref="L26:M26"/>
    <mergeCell ref="L27:M27"/>
    <mergeCell ref="L28:M28"/>
    <mergeCell ref="AM9:AM10"/>
    <mergeCell ref="B11:B32"/>
    <mergeCell ref="D11:D32"/>
    <mergeCell ref="F11:F32"/>
    <mergeCell ref="H11:H32"/>
    <mergeCell ref="K11:M11"/>
    <mergeCell ref="L12:M12"/>
    <mergeCell ref="L17:M17"/>
    <mergeCell ref="L21:M21"/>
    <mergeCell ref="L22:M22"/>
    <mergeCell ref="AF9:AF10"/>
    <mergeCell ref="AG9:AG10"/>
    <mergeCell ref="AH9:AI9"/>
    <mergeCell ref="AJ9:AJ10"/>
    <mergeCell ref="AK9:AK10"/>
    <mergeCell ref="AL9:AL10"/>
    <mergeCell ref="N9:Q10"/>
    <mergeCell ref="R9:S10"/>
    <mergeCell ref="K29:M29"/>
    <mergeCell ref="K30:M30"/>
    <mergeCell ref="K31:M31"/>
    <mergeCell ref="K32:M32"/>
    <mergeCell ref="B33:B37"/>
    <mergeCell ref="D33:D37"/>
    <mergeCell ref="F33:F37"/>
    <mergeCell ref="H33:H37"/>
    <mergeCell ref="K33:M33"/>
    <mergeCell ref="K34:M34"/>
    <mergeCell ref="K35:M35"/>
    <mergeCell ref="K36:M36"/>
    <mergeCell ref="K37:M37"/>
    <mergeCell ref="B38:B58"/>
    <mergeCell ref="D38:D58"/>
    <mergeCell ref="F38:F58"/>
    <mergeCell ref="H38:H58"/>
    <mergeCell ref="K38:M38"/>
    <mergeCell ref="L39:M39"/>
    <mergeCell ref="L44:M44"/>
    <mergeCell ref="K54:M54"/>
    <mergeCell ref="L55:M55"/>
    <mergeCell ref="L56:M56"/>
    <mergeCell ref="L57:M57"/>
    <mergeCell ref="K58:M58"/>
    <mergeCell ref="K59:M59"/>
    <mergeCell ref="L45:M45"/>
    <mergeCell ref="K49:M49"/>
    <mergeCell ref="L50:M50"/>
    <mergeCell ref="L51:M51"/>
    <mergeCell ref="L52:M52"/>
    <mergeCell ref="L53:M53"/>
    <mergeCell ref="K79:M79"/>
    <mergeCell ref="B80:B83"/>
    <mergeCell ref="D80:D83"/>
    <mergeCell ref="F80:F83"/>
    <mergeCell ref="H80:H83"/>
    <mergeCell ref="K80:M80"/>
    <mergeCell ref="K81:M81"/>
    <mergeCell ref="K82:M82"/>
    <mergeCell ref="K83:M83"/>
    <mergeCell ref="B60:B79"/>
    <mergeCell ref="D60:D79"/>
    <mergeCell ref="F60:F79"/>
    <mergeCell ref="H60:H79"/>
    <mergeCell ref="K60:M60"/>
    <mergeCell ref="L61:M61"/>
    <mergeCell ref="L65:M65"/>
    <mergeCell ref="L76:M76"/>
    <mergeCell ref="K77:M77"/>
    <mergeCell ref="K78:M78"/>
    <mergeCell ref="K118:M118"/>
    <mergeCell ref="B119:B120"/>
    <mergeCell ref="D119:D120"/>
    <mergeCell ref="F119:F120"/>
    <mergeCell ref="H119:H120"/>
    <mergeCell ref="K119:M119"/>
    <mergeCell ref="K120:M120"/>
    <mergeCell ref="K110:M110"/>
    <mergeCell ref="L111:M111"/>
    <mergeCell ref="K112:M112"/>
    <mergeCell ref="K113:M113"/>
    <mergeCell ref="K114:M114"/>
    <mergeCell ref="L115:M115"/>
    <mergeCell ref="B84:B118"/>
    <mergeCell ref="D84:D118"/>
    <mergeCell ref="F84:F118"/>
    <mergeCell ref="H84:H118"/>
    <mergeCell ref="K84:M84"/>
    <mergeCell ref="L85:M85"/>
    <mergeCell ref="L97:M97"/>
    <mergeCell ref="L105:M105"/>
    <mergeCell ref="L108:M108"/>
    <mergeCell ref="L109:M109"/>
    <mergeCell ref="K138:M138"/>
    <mergeCell ref="L139:M139"/>
    <mergeCell ref="K140:M140"/>
    <mergeCell ref="K141:M141"/>
    <mergeCell ref="K142:M142"/>
    <mergeCell ref="B143:B154"/>
    <mergeCell ref="D143:D154"/>
    <mergeCell ref="F143:F154"/>
    <mergeCell ref="H143:H154"/>
    <mergeCell ref="K143:M143"/>
    <mergeCell ref="B121:B141"/>
    <mergeCell ref="D121:D141"/>
    <mergeCell ref="F121:F141"/>
    <mergeCell ref="H121:H141"/>
    <mergeCell ref="K121:M121"/>
    <mergeCell ref="L122:M122"/>
    <mergeCell ref="L126:M126"/>
    <mergeCell ref="L129:M129"/>
    <mergeCell ref="L136:M136"/>
    <mergeCell ref="L137:M137"/>
    <mergeCell ref="L144:M144"/>
    <mergeCell ref="K153:M153"/>
    <mergeCell ref="K154:M154"/>
    <mergeCell ref="B155:B156"/>
    <mergeCell ref="D155:D156"/>
    <mergeCell ref="F155:F156"/>
    <mergeCell ref="H155:H156"/>
    <mergeCell ref="K155:M155"/>
    <mergeCell ref="K156:M156"/>
    <mergeCell ref="K160:M160"/>
    <mergeCell ref="B161:B162"/>
    <mergeCell ref="D161:D162"/>
    <mergeCell ref="F161:F162"/>
    <mergeCell ref="H161:H162"/>
    <mergeCell ref="K161:M161"/>
    <mergeCell ref="K162:M162"/>
    <mergeCell ref="K157:M157"/>
    <mergeCell ref="B158:B159"/>
    <mergeCell ref="D158:D159"/>
    <mergeCell ref="F158:F159"/>
    <mergeCell ref="H158:H159"/>
    <mergeCell ref="K158:M158"/>
    <mergeCell ref="K159:M159"/>
    <mergeCell ref="L172:M172"/>
    <mergeCell ref="K177:M177"/>
    <mergeCell ref="K178:M178"/>
    <mergeCell ref="B179:B180"/>
    <mergeCell ref="D179:D180"/>
    <mergeCell ref="F179:F180"/>
    <mergeCell ref="H179:H180"/>
    <mergeCell ref="K179:M179"/>
    <mergeCell ref="K180:M180"/>
    <mergeCell ref="D163:D178"/>
    <mergeCell ref="F163:F178"/>
    <mergeCell ref="H163:H178"/>
    <mergeCell ref="K163:M163"/>
    <mergeCell ref="K164:M164"/>
    <mergeCell ref="L165:M165"/>
    <mergeCell ref="L168:M168"/>
    <mergeCell ref="K169:M169"/>
    <mergeCell ref="L170:M170"/>
    <mergeCell ref="K171:M171"/>
    <mergeCell ref="B185:B188"/>
    <mergeCell ref="D185:D188"/>
    <mergeCell ref="F185:F188"/>
    <mergeCell ref="H185:H188"/>
    <mergeCell ref="K185:M185"/>
    <mergeCell ref="K186:M186"/>
    <mergeCell ref="K187:M187"/>
    <mergeCell ref="K188:M188"/>
    <mergeCell ref="B181:B184"/>
    <mergeCell ref="D181:D184"/>
    <mergeCell ref="F181:F184"/>
    <mergeCell ref="H181:H184"/>
    <mergeCell ref="K181:M181"/>
    <mergeCell ref="K182:M182"/>
    <mergeCell ref="L183:M183"/>
    <mergeCell ref="L184:M184"/>
    <mergeCell ref="B189:B193"/>
    <mergeCell ref="D189:D193"/>
    <mergeCell ref="F189:F193"/>
    <mergeCell ref="H189:H193"/>
    <mergeCell ref="K189:M189"/>
    <mergeCell ref="K190:M190"/>
    <mergeCell ref="K191:M191"/>
    <mergeCell ref="K192:M192"/>
    <mergeCell ref="K193:M193"/>
    <mergeCell ref="B194:B199"/>
    <mergeCell ref="D194:D199"/>
    <mergeCell ref="F194:F199"/>
    <mergeCell ref="H194:H199"/>
    <mergeCell ref="K194:M194"/>
    <mergeCell ref="K195:M195"/>
    <mergeCell ref="K196:M196"/>
    <mergeCell ref="K197:M197"/>
    <mergeCell ref="K198:M198"/>
    <mergeCell ref="K199:M199"/>
    <mergeCell ref="F211:F217"/>
    <mergeCell ref="H211:H217"/>
    <mergeCell ref="K211:M211"/>
    <mergeCell ref="B200:B210"/>
    <mergeCell ref="D200:D210"/>
    <mergeCell ref="F200:F210"/>
    <mergeCell ref="H200:H210"/>
    <mergeCell ref="K200:M200"/>
    <mergeCell ref="L201:M201"/>
    <mergeCell ref="L202:M202"/>
    <mergeCell ref="K203:M203"/>
    <mergeCell ref="L204:M204"/>
    <mergeCell ref="L205:M205"/>
    <mergeCell ref="K212:M212"/>
    <mergeCell ref="K213:M213"/>
    <mergeCell ref="K214:M214"/>
    <mergeCell ref="K215:M215"/>
    <mergeCell ref="K216:M216"/>
    <mergeCell ref="K217:M217"/>
    <mergeCell ref="K206:M206"/>
    <mergeCell ref="L207:M207"/>
    <mergeCell ref="L208:M208"/>
    <mergeCell ref="K209:M209"/>
    <mergeCell ref="K210:M210"/>
    <mergeCell ref="K228:M228"/>
    <mergeCell ref="K229:M229"/>
    <mergeCell ref="B218:B224"/>
    <mergeCell ref="D218:D224"/>
    <mergeCell ref="F218:F224"/>
    <mergeCell ref="H218:H224"/>
    <mergeCell ref="K218:M218"/>
    <mergeCell ref="K219:M219"/>
    <mergeCell ref="K220:M220"/>
    <mergeCell ref="K221:M221"/>
    <mergeCell ref="K222:M222"/>
    <mergeCell ref="K223:M223"/>
    <mergeCell ref="B211:B217"/>
    <mergeCell ref="D211:D217"/>
    <mergeCell ref="B234:B235"/>
    <mergeCell ref="D234:D235"/>
    <mergeCell ref="F234:F235"/>
    <mergeCell ref="H234:H235"/>
    <mergeCell ref="K234:M234"/>
    <mergeCell ref="K235:M235"/>
    <mergeCell ref="K230:M230"/>
    <mergeCell ref="K231:M231"/>
    <mergeCell ref="B232:B233"/>
    <mergeCell ref="D232:D233"/>
    <mergeCell ref="F232:F233"/>
    <mergeCell ref="H232:H233"/>
    <mergeCell ref="K232:M232"/>
    <mergeCell ref="K233:M233"/>
    <mergeCell ref="K224:M224"/>
    <mergeCell ref="B225:B231"/>
    <mergeCell ref="D225:D231"/>
    <mergeCell ref="F225:F231"/>
    <mergeCell ref="H225:H231"/>
    <mergeCell ref="K225:M225"/>
    <mergeCell ref="K226:M226"/>
    <mergeCell ref="K227:M227"/>
    <mergeCell ref="K236:M236"/>
    <mergeCell ref="K237:M237"/>
    <mergeCell ref="B238:B273"/>
    <mergeCell ref="D238:D273"/>
    <mergeCell ref="F238:F273"/>
    <mergeCell ref="H238:H273"/>
    <mergeCell ref="K238:M238"/>
    <mergeCell ref="L239:M239"/>
    <mergeCell ref="L240:M240"/>
    <mergeCell ref="L241:M241"/>
    <mergeCell ref="L248:M248"/>
    <mergeCell ref="L249:M249"/>
    <mergeCell ref="L250:M250"/>
    <mergeCell ref="L251:M251"/>
    <mergeCell ref="L252:M252"/>
    <mergeCell ref="L253:M253"/>
    <mergeCell ref="L242:M242"/>
    <mergeCell ref="L243:M243"/>
    <mergeCell ref="L244:M244"/>
    <mergeCell ref="L245:M245"/>
    <mergeCell ref="L246:M246"/>
    <mergeCell ref="L247:M247"/>
    <mergeCell ref="K260:M260"/>
    <mergeCell ref="L261:M261"/>
    <mergeCell ref="L262:M262"/>
    <mergeCell ref="K265:M265"/>
    <mergeCell ref="L266:M266"/>
    <mergeCell ref="K271:M271"/>
    <mergeCell ref="L254:M254"/>
    <mergeCell ref="L255:M255"/>
    <mergeCell ref="K256:M256"/>
    <mergeCell ref="K257:M257"/>
    <mergeCell ref="K258:M258"/>
    <mergeCell ref="K259:M259"/>
    <mergeCell ref="K272:M272"/>
    <mergeCell ref="L273:M273"/>
    <mergeCell ref="B274:B290"/>
    <mergeCell ref="D274:D290"/>
    <mergeCell ref="F274:F290"/>
    <mergeCell ref="H274:H290"/>
    <mergeCell ref="K274:M274"/>
    <mergeCell ref="K275:M275"/>
    <mergeCell ref="K276:M276"/>
    <mergeCell ref="K277:M277"/>
    <mergeCell ref="K284:M284"/>
    <mergeCell ref="L285:M285"/>
    <mergeCell ref="L286:M286"/>
    <mergeCell ref="L287:M287"/>
    <mergeCell ref="L288:M288"/>
    <mergeCell ref="K289:M289"/>
    <mergeCell ref="L278:M278"/>
    <mergeCell ref="K279:M279"/>
    <mergeCell ref="L280:M280"/>
    <mergeCell ref="K281:M281"/>
    <mergeCell ref="K282:M282"/>
    <mergeCell ref="K283:M283"/>
    <mergeCell ref="L296:M296"/>
    <mergeCell ref="L297:M297"/>
    <mergeCell ref="K298:M298"/>
    <mergeCell ref="K299:M299"/>
    <mergeCell ref="K300:M300"/>
    <mergeCell ref="K301:M301"/>
    <mergeCell ref="K290:M290"/>
    <mergeCell ref="B291:B320"/>
    <mergeCell ref="D291:D320"/>
    <mergeCell ref="F291:F320"/>
    <mergeCell ref="H291:H320"/>
    <mergeCell ref="K291:M291"/>
    <mergeCell ref="L292:M292"/>
    <mergeCell ref="L293:M293"/>
    <mergeCell ref="L294:M294"/>
    <mergeCell ref="L295:M295"/>
    <mergeCell ref="K308:M308"/>
    <mergeCell ref="K309:M309"/>
    <mergeCell ref="K310:M310"/>
    <mergeCell ref="K311:M311"/>
    <mergeCell ref="L312:M312"/>
    <mergeCell ref="K317:M317"/>
    <mergeCell ref="L302:M302"/>
    <mergeCell ref="L303:M303"/>
    <mergeCell ref="L304:M304"/>
    <mergeCell ref="K305:M305"/>
    <mergeCell ref="K306:M306"/>
    <mergeCell ref="K307:M307"/>
    <mergeCell ref="B330:B331"/>
    <mergeCell ref="D330:D331"/>
    <mergeCell ref="F330:F331"/>
    <mergeCell ref="H330:H331"/>
    <mergeCell ref="K330:M330"/>
    <mergeCell ref="K331:M331"/>
    <mergeCell ref="L318:M318"/>
    <mergeCell ref="B321:B329"/>
    <mergeCell ref="D321:D329"/>
    <mergeCell ref="F321:F329"/>
    <mergeCell ref="H321:H329"/>
    <mergeCell ref="K321:M321"/>
    <mergeCell ref="L322:M322"/>
    <mergeCell ref="L328:M328"/>
    <mergeCell ref="K329:M329"/>
    <mergeCell ref="K332:M332"/>
    <mergeCell ref="K333:M333"/>
    <mergeCell ref="K334:M334"/>
    <mergeCell ref="B335:B343"/>
    <mergeCell ref="D335:D343"/>
    <mergeCell ref="F335:F343"/>
    <mergeCell ref="H335:H343"/>
    <mergeCell ref="K335:M335"/>
    <mergeCell ref="L336:M336"/>
    <mergeCell ref="L337:M337"/>
    <mergeCell ref="B344:B346"/>
    <mergeCell ref="D344:D346"/>
    <mergeCell ref="F344:F346"/>
    <mergeCell ref="H344:H346"/>
    <mergeCell ref="K344:M344"/>
    <mergeCell ref="K345:M345"/>
    <mergeCell ref="K346:M346"/>
    <mergeCell ref="L338:M338"/>
    <mergeCell ref="K339:M339"/>
    <mergeCell ref="L340:M340"/>
    <mergeCell ref="L341:M341"/>
    <mergeCell ref="L342:M342"/>
    <mergeCell ref="L343:M343"/>
    <mergeCell ref="B349:B351"/>
    <mergeCell ref="D349:D351"/>
    <mergeCell ref="F349:F351"/>
    <mergeCell ref="H349:H351"/>
    <mergeCell ref="K349:M349"/>
    <mergeCell ref="K350:M350"/>
    <mergeCell ref="K351:M351"/>
    <mergeCell ref="B347:B348"/>
    <mergeCell ref="D347:D348"/>
    <mergeCell ref="F347:F348"/>
    <mergeCell ref="H347:H348"/>
    <mergeCell ref="K347:M347"/>
    <mergeCell ref="K348:M348"/>
    <mergeCell ref="L356:M356"/>
    <mergeCell ref="B357:B359"/>
    <mergeCell ref="D357:D359"/>
    <mergeCell ref="F357:F359"/>
    <mergeCell ref="H357:H359"/>
    <mergeCell ref="K357:M357"/>
    <mergeCell ref="L358:M358"/>
    <mergeCell ref="L359:M359"/>
    <mergeCell ref="B352:B355"/>
    <mergeCell ref="D352:D355"/>
    <mergeCell ref="F352:F355"/>
    <mergeCell ref="H352:H355"/>
    <mergeCell ref="K352:M352"/>
    <mergeCell ref="L353:M353"/>
    <mergeCell ref="L354:M354"/>
    <mergeCell ref="L355:M355"/>
    <mergeCell ref="L370:M370"/>
    <mergeCell ref="B371:B377"/>
    <mergeCell ref="D371:D377"/>
    <mergeCell ref="F371:F377"/>
    <mergeCell ref="H371:H377"/>
    <mergeCell ref="K371:M371"/>
    <mergeCell ref="L372:M372"/>
    <mergeCell ref="L360:M360"/>
    <mergeCell ref="B361:B369"/>
    <mergeCell ref="D361:D369"/>
    <mergeCell ref="F361:F369"/>
    <mergeCell ref="H361:H369"/>
    <mergeCell ref="K361:M361"/>
    <mergeCell ref="L362:M362"/>
    <mergeCell ref="L363:M363"/>
    <mergeCell ref="L367:M367"/>
    <mergeCell ref="B380:B384"/>
    <mergeCell ref="D380:D384"/>
    <mergeCell ref="F380:F384"/>
    <mergeCell ref="H380:H384"/>
    <mergeCell ref="K380:M380"/>
    <mergeCell ref="L381:M381"/>
    <mergeCell ref="B378:B379"/>
    <mergeCell ref="D378:D379"/>
    <mergeCell ref="F378:F379"/>
    <mergeCell ref="H378:H379"/>
    <mergeCell ref="L378:M378"/>
    <mergeCell ref="L379:M379"/>
    <mergeCell ref="B393:B394"/>
    <mergeCell ref="D393:D394"/>
    <mergeCell ref="F393:F394"/>
    <mergeCell ref="H393:H394"/>
    <mergeCell ref="L393:M393"/>
    <mergeCell ref="L394:M394"/>
    <mergeCell ref="L385:M385"/>
    <mergeCell ref="B386:B392"/>
    <mergeCell ref="D386:D392"/>
    <mergeCell ref="F386:F392"/>
    <mergeCell ref="H386:H392"/>
    <mergeCell ref="K386:M386"/>
    <mergeCell ref="L387:M387"/>
    <mergeCell ref="K401:M401"/>
    <mergeCell ref="K402:M402"/>
    <mergeCell ref="K403:M403"/>
    <mergeCell ref="K404:M404"/>
    <mergeCell ref="L405:M405"/>
    <mergeCell ref="K406:M406"/>
    <mergeCell ref="B395:B407"/>
    <mergeCell ref="D395:D407"/>
    <mergeCell ref="F395:F407"/>
    <mergeCell ref="H395:H407"/>
    <mergeCell ref="K395:M395"/>
    <mergeCell ref="K396:M396"/>
    <mergeCell ref="K397:M397"/>
    <mergeCell ref="K398:M398"/>
    <mergeCell ref="K399:M399"/>
    <mergeCell ref="K400:M400"/>
    <mergeCell ref="K407:M407"/>
    <mergeCell ref="K408:M408"/>
    <mergeCell ref="B409:B419"/>
    <mergeCell ref="D409:D419"/>
    <mergeCell ref="F409:F419"/>
    <mergeCell ref="H409:H419"/>
    <mergeCell ref="K409:M409"/>
    <mergeCell ref="K410:M410"/>
    <mergeCell ref="K411:M411"/>
    <mergeCell ref="K412:M412"/>
    <mergeCell ref="K419:M419"/>
    <mergeCell ref="B420:B422"/>
    <mergeCell ref="D420:D422"/>
    <mergeCell ref="F420:F422"/>
    <mergeCell ref="H420:H422"/>
    <mergeCell ref="K420:M420"/>
    <mergeCell ref="K421:M421"/>
    <mergeCell ref="K422:M422"/>
    <mergeCell ref="K413:M413"/>
    <mergeCell ref="K414:M414"/>
    <mergeCell ref="K415:M415"/>
    <mergeCell ref="K416:M416"/>
    <mergeCell ref="K417:M417"/>
    <mergeCell ref="K418:M418"/>
    <mergeCell ref="K429:M429"/>
    <mergeCell ref="B430:B435"/>
    <mergeCell ref="D430:D435"/>
    <mergeCell ref="F430:F435"/>
    <mergeCell ref="H430:H435"/>
    <mergeCell ref="K430:M430"/>
    <mergeCell ref="K431:M431"/>
    <mergeCell ref="K432:M432"/>
    <mergeCell ref="K433:M433"/>
    <mergeCell ref="K434:M434"/>
    <mergeCell ref="B423:B429"/>
    <mergeCell ref="D423:D429"/>
    <mergeCell ref="F423:F429"/>
    <mergeCell ref="H423:H429"/>
    <mergeCell ref="K423:M423"/>
    <mergeCell ref="K424:M424"/>
    <mergeCell ref="K425:M425"/>
    <mergeCell ref="K426:M426"/>
    <mergeCell ref="K427:M427"/>
    <mergeCell ref="K428:M428"/>
    <mergeCell ref="K435:M435"/>
    <mergeCell ref="AO438:AT438"/>
    <mergeCell ref="AU438:AW438"/>
    <mergeCell ref="AX438:AZ438"/>
    <mergeCell ref="AN439:AN448"/>
    <mergeCell ref="AO439:AT439"/>
    <mergeCell ref="AO440:AT440"/>
    <mergeCell ref="AO441:AT441"/>
    <mergeCell ref="AO442:AT442"/>
    <mergeCell ref="AO443:AT443"/>
    <mergeCell ref="AO451:AT451"/>
    <mergeCell ref="AU451:AW451"/>
    <mergeCell ref="AX451:AZ451"/>
    <mergeCell ref="AO452:AT452"/>
    <mergeCell ref="AO453:AT453"/>
    <mergeCell ref="AO454:AT454"/>
    <mergeCell ref="AO444:AT444"/>
    <mergeCell ref="AO445:AT445"/>
    <mergeCell ref="AO446:AT446"/>
    <mergeCell ref="AO447:AT447"/>
    <mergeCell ref="AO448:AT448"/>
    <mergeCell ref="AO449:AT449"/>
    <mergeCell ref="AX461:AZ461"/>
    <mergeCell ref="AN462:AN471"/>
    <mergeCell ref="AO462:AT462"/>
    <mergeCell ref="AO463:AT463"/>
    <mergeCell ref="AO464:AT464"/>
    <mergeCell ref="AO465:AT465"/>
    <mergeCell ref="AO466:AT466"/>
    <mergeCell ref="AO467:AT467"/>
    <mergeCell ref="AO455:AT455"/>
    <mergeCell ref="AO457:AT457"/>
    <mergeCell ref="AU457:AW457"/>
    <mergeCell ref="AX457:AZ457"/>
    <mergeCell ref="AN458:AN459"/>
    <mergeCell ref="AO458:AT458"/>
    <mergeCell ref="AO459:AT459"/>
    <mergeCell ref="AO474:AT474"/>
    <mergeCell ref="AO468:AT468"/>
    <mergeCell ref="AO469:AT469"/>
    <mergeCell ref="AO470:AT470"/>
    <mergeCell ref="AO471:AT471"/>
    <mergeCell ref="AO472:AT472"/>
    <mergeCell ref="AO473:AT473"/>
    <mergeCell ref="AO461:AT461"/>
    <mergeCell ref="AU461:AW461"/>
  </mergeCells>
  <phoneticPr fontId="7"/>
  <conditionalFormatting sqref="I110">
    <cfRule type="expression" dxfId="633" priority="292">
      <formula>$T$110="対象外"</formula>
    </cfRule>
  </conditionalFormatting>
  <conditionalFormatting sqref="I114 I116:I117">
    <cfRule type="expression" dxfId="632" priority="291">
      <formula>$T$114="対象外"</formula>
    </cfRule>
  </conditionalFormatting>
  <conditionalFormatting sqref="I122:I137">
    <cfRule type="expression" dxfId="631" priority="208">
      <formula>$T$121="3.対象外"</formula>
    </cfRule>
  </conditionalFormatting>
  <conditionalFormatting sqref="I126:I128">
    <cfRule type="expression" dxfId="630" priority="290">
      <formula>$T$126="3.対象外"</formula>
    </cfRule>
  </conditionalFormatting>
  <conditionalFormatting sqref="I129:I135">
    <cfRule type="expression" dxfId="629" priority="289">
      <formula>$T$129="3.対象外"</formula>
    </cfRule>
  </conditionalFormatting>
  <conditionalFormatting sqref="I136">
    <cfRule type="expression" dxfId="628" priority="288">
      <formula>$T$136="3.対象外"</formula>
    </cfRule>
  </conditionalFormatting>
  <conditionalFormatting sqref="I137">
    <cfRule type="expression" dxfId="627" priority="287">
      <formula>$T$137="3.対象外"</formula>
    </cfRule>
  </conditionalFormatting>
  <conditionalFormatting sqref="I138">
    <cfRule type="expression" dxfId="626" priority="286">
      <formula>$T$138="対象外"</formula>
    </cfRule>
  </conditionalFormatting>
  <conditionalFormatting sqref="I164 I166:I167">
    <cfRule type="expression" dxfId="625" priority="285">
      <formula>$T$164="対象外"</formula>
    </cfRule>
  </conditionalFormatting>
  <conditionalFormatting sqref="I169">
    <cfRule type="expression" dxfId="624" priority="284">
      <formula>$T$169="対象外"</formula>
    </cfRule>
  </conditionalFormatting>
  <conditionalFormatting sqref="I171 I173:I176">
    <cfRule type="expression" dxfId="623" priority="283">
      <formula>$T$171="対象外"</formula>
    </cfRule>
  </conditionalFormatting>
  <conditionalFormatting sqref="I260 I263:I264">
    <cfRule type="expression" dxfId="622" priority="282">
      <formula>$T$260="対象外"</formula>
    </cfRule>
  </conditionalFormatting>
  <conditionalFormatting sqref="I265 I267:I270">
    <cfRule type="expression" dxfId="621" priority="281">
      <formula>$T$265="対象外"</formula>
    </cfRule>
  </conditionalFormatting>
  <conditionalFormatting sqref="I272">
    <cfRule type="expression" dxfId="620" priority="280">
      <formula>$T$272="対象外"</formula>
    </cfRule>
  </conditionalFormatting>
  <conditionalFormatting sqref="I277">
    <cfRule type="expression" dxfId="619" priority="279">
      <formula>$T$277="対象外"</formula>
    </cfRule>
  </conditionalFormatting>
  <conditionalFormatting sqref="I279">
    <cfRule type="expression" dxfId="618" priority="278">
      <formula>$T$279="対象外"</formula>
    </cfRule>
  </conditionalFormatting>
  <conditionalFormatting sqref="I311 I313:I316">
    <cfRule type="expression" dxfId="617" priority="277">
      <formula>$T$311="対象外"</formula>
    </cfRule>
  </conditionalFormatting>
  <conditionalFormatting sqref="I317 I319:I320">
    <cfRule type="expression" dxfId="616" priority="276">
      <formula>$T$317="対象外"</formula>
    </cfRule>
  </conditionalFormatting>
  <conditionalFormatting sqref="I321 I323:I327">
    <cfRule type="expression" dxfId="615" priority="275">
      <formula>$T$321="対象外"</formula>
    </cfRule>
  </conditionalFormatting>
  <conditionalFormatting sqref="I352">
    <cfRule type="expression" dxfId="614" priority="274">
      <formula>$T$352="対象外"</formula>
    </cfRule>
  </conditionalFormatting>
  <conditionalFormatting sqref="I357">
    <cfRule type="expression" dxfId="613" priority="273">
      <formula>$T$357="対象外"</formula>
    </cfRule>
  </conditionalFormatting>
  <conditionalFormatting sqref="I361 I364:I366 I368:I369">
    <cfRule type="expression" dxfId="612" priority="272">
      <formula>$T$361="対象外"</formula>
    </cfRule>
  </conditionalFormatting>
  <conditionalFormatting sqref="I371 I373:I377">
    <cfRule type="expression" dxfId="611" priority="174">
      <formula>$T$371="対象外"</formula>
    </cfRule>
  </conditionalFormatting>
  <conditionalFormatting sqref="I380 I382:I384">
    <cfRule type="expression" dxfId="610" priority="172">
      <formula>$T$380="対象外"</formula>
    </cfRule>
  </conditionalFormatting>
  <conditionalFormatting sqref="I386 I388:I392">
    <cfRule type="expression" dxfId="609" priority="170">
      <formula>$T$386="対象外"</formula>
    </cfRule>
  </conditionalFormatting>
  <conditionalFormatting sqref="I404">
    <cfRule type="expression" dxfId="608" priority="271">
      <formula>$T$404="対象外"</formula>
    </cfRule>
  </conditionalFormatting>
  <conditionalFormatting sqref="I121:M121">
    <cfRule type="expression" dxfId="607" priority="327">
      <formula>IF(AND($T$122="3.対象外",$T$126="3.対象外",$T$129="3.対象外",$T$136="3.対象外",$T$137="3.対象外"),TRUE,FALSE)</formula>
    </cfRule>
  </conditionalFormatting>
  <conditionalFormatting sqref="I110:Q111">
    <cfRule type="expression" dxfId="606" priority="393">
      <formula>$T$110="対象外"</formula>
    </cfRule>
  </conditionalFormatting>
  <conditionalFormatting sqref="I121:Q137">
    <cfRule type="expression" dxfId="605" priority="66">
      <formula>$T$121="3.対象外"</formula>
    </cfRule>
  </conditionalFormatting>
  <conditionalFormatting sqref="I138:Q139">
    <cfRule type="expression" dxfId="604" priority="391">
      <formula>$T$138="対象外"</formula>
    </cfRule>
  </conditionalFormatting>
  <conditionalFormatting sqref="I140:Q140">
    <cfRule type="expression" dxfId="603" priority="390">
      <formula>$T$140="3.対象外"</formula>
    </cfRule>
  </conditionalFormatting>
  <conditionalFormatting sqref="I141:Q141">
    <cfRule type="expression" dxfId="602" priority="389">
      <formula>$T$141="3.対象外"</formula>
    </cfRule>
  </conditionalFormatting>
  <conditionalFormatting sqref="I142:Q142">
    <cfRule type="expression" dxfId="601" priority="328">
      <formula>IF(AND($T$122="3.対象外",$T$126="3.対象外",$T$129="3.対象外",$T$136="3.対象外",$T$137="3.対象外",$T$138="対象外",$T$140="3.対象外",$T$141="3.対象外"),TRUE,FALSE)</formula>
    </cfRule>
  </conditionalFormatting>
  <conditionalFormatting sqref="I169:Q170">
    <cfRule type="expression" dxfId="600" priority="387">
      <formula>$T$169="対象外"</formula>
    </cfRule>
  </conditionalFormatting>
  <conditionalFormatting sqref="I272:Q273">
    <cfRule type="expression" dxfId="599" priority="379">
      <formula>$T$272="対象外"</formula>
    </cfRule>
  </conditionalFormatting>
  <conditionalFormatting sqref="I277:Q278">
    <cfRule type="expression" dxfId="598" priority="378">
      <formula>$T$277="対象外"</formula>
    </cfRule>
  </conditionalFormatting>
  <conditionalFormatting sqref="I279:Q280">
    <cfRule type="expression" dxfId="597" priority="377">
      <formula>$T$279="対象外"</formula>
    </cfRule>
  </conditionalFormatting>
  <conditionalFormatting sqref="I299:Q299">
    <cfRule type="expression" dxfId="596" priority="376">
      <formula>$T$299="3.対象外"</formula>
    </cfRule>
  </conditionalFormatting>
  <conditionalFormatting sqref="I307:Q307">
    <cfRule type="expression" dxfId="595" priority="375">
      <formula>$T$307="3.対象外"</formula>
    </cfRule>
  </conditionalFormatting>
  <conditionalFormatting sqref="I308:Q308">
    <cfRule type="expression" dxfId="594" priority="374">
      <formula>$T$308="3.対象外"</formula>
    </cfRule>
  </conditionalFormatting>
  <conditionalFormatting sqref="I350:Q350">
    <cfRule type="expression" dxfId="593" priority="326">
      <formula>$T$350="3.対象外"</formula>
    </cfRule>
  </conditionalFormatting>
  <conditionalFormatting sqref="I352:Q356">
    <cfRule type="expression" dxfId="592" priority="178">
      <formula>$T$352="対象外"</formula>
    </cfRule>
  </conditionalFormatting>
  <conditionalFormatting sqref="I357:Q360">
    <cfRule type="expression" dxfId="591" priority="177">
      <formula>$T$357="対象外"</formula>
    </cfRule>
  </conditionalFormatting>
  <conditionalFormatting sqref="I404:Q405">
    <cfRule type="expression" dxfId="590" priority="370">
      <formula>$T$404="対象外"</formula>
    </cfRule>
  </conditionalFormatting>
  <conditionalFormatting sqref="I415:Q415">
    <cfRule type="expression" dxfId="589" priority="329">
      <formula>$T$415="3.対象外"</formula>
    </cfRule>
  </conditionalFormatting>
  <conditionalFormatting sqref="I421:Q421">
    <cfRule type="expression" dxfId="588" priority="369">
      <formula>$T$421="3.対象外"</formula>
    </cfRule>
  </conditionalFormatting>
  <conditionalFormatting sqref="J23:Q28">
    <cfRule type="expression" dxfId="587" priority="394">
      <formula>$T$23="対象外"</formula>
    </cfRule>
  </conditionalFormatting>
  <conditionalFormatting sqref="J62:Q62">
    <cfRule type="expression" dxfId="586" priority="368">
      <formula>$T$62="3.対象外"</formula>
    </cfRule>
  </conditionalFormatting>
  <conditionalFormatting sqref="J63:Q63">
    <cfRule type="expression" dxfId="585" priority="367">
      <formula>$T$63="3.対象外"</formula>
    </cfRule>
  </conditionalFormatting>
  <conditionalFormatting sqref="J64:Q64">
    <cfRule type="expression" dxfId="584" priority="366">
      <formula>$T$64="3.対象外"</formula>
    </cfRule>
  </conditionalFormatting>
  <conditionalFormatting sqref="J66:Q66">
    <cfRule type="expression" dxfId="583" priority="365">
      <formula>$T$66="3.対象外"</formula>
    </cfRule>
  </conditionalFormatting>
  <conditionalFormatting sqref="J67:Q67">
    <cfRule type="expression" dxfId="582" priority="364">
      <formula>$T$67="3.対象外"</formula>
    </cfRule>
  </conditionalFormatting>
  <conditionalFormatting sqref="J68:Q68">
    <cfRule type="expression" dxfId="581" priority="363">
      <formula>$T$68="3.対象外"</formula>
    </cfRule>
  </conditionalFormatting>
  <conditionalFormatting sqref="J69:Q69">
    <cfRule type="expression" dxfId="580" priority="362">
      <formula>$T$69="3.対象外"</formula>
    </cfRule>
  </conditionalFormatting>
  <conditionalFormatting sqref="J70:Q70">
    <cfRule type="expression" dxfId="579" priority="361">
      <formula>$T$70="3.対象外"</formula>
    </cfRule>
  </conditionalFormatting>
  <conditionalFormatting sqref="J71:Q71">
    <cfRule type="expression" dxfId="578" priority="360">
      <formula>$T$71="3.対象外"</formula>
    </cfRule>
  </conditionalFormatting>
  <conditionalFormatting sqref="J72:Q72">
    <cfRule type="expression" dxfId="577" priority="359">
      <formula>$T$72="3.対象外"</formula>
    </cfRule>
  </conditionalFormatting>
  <conditionalFormatting sqref="J73:Q73">
    <cfRule type="expression" dxfId="576" priority="358">
      <formula>$T$73="3.対象外"</formula>
    </cfRule>
  </conditionalFormatting>
  <conditionalFormatting sqref="J75:Q75">
    <cfRule type="expression" dxfId="575" priority="357">
      <formula>$T$75="3.対象外"</formula>
    </cfRule>
  </conditionalFormatting>
  <conditionalFormatting sqref="J92:Q92">
    <cfRule type="expression" dxfId="574" priority="331">
      <formula>$T$92="3.対象外"</formula>
    </cfRule>
  </conditionalFormatting>
  <conditionalFormatting sqref="J243:Q243">
    <cfRule type="expression" dxfId="573" priority="385">
      <formula>$T$243="3.対象外"</formula>
    </cfRule>
  </conditionalFormatting>
  <conditionalFormatting sqref="J251:Q251">
    <cfRule type="expression" dxfId="572" priority="384">
      <formula>$T$251="3.対象外"</formula>
    </cfRule>
  </conditionalFormatting>
  <conditionalFormatting sqref="J253:Q253">
    <cfRule type="expression" dxfId="571" priority="330">
      <formula>$T$253="3.対象外"</formula>
    </cfRule>
  </conditionalFormatting>
  <conditionalFormatting sqref="J254:Q254">
    <cfRule type="expression" dxfId="570" priority="383">
      <formula>$T$254="3.対象外"</formula>
    </cfRule>
  </conditionalFormatting>
  <conditionalFormatting sqref="J255:Q255">
    <cfRule type="expression" dxfId="569" priority="382">
      <formula>$T$255="3.対象外"</formula>
    </cfRule>
  </conditionalFormatting>
  <conditionalFormatting sqref="T11:T32 T38:T58 T60:T79 T84:T118 T121:T141 T153:T154 T157 T160 T163:T178 T181 T189:T193 T200:T210 T218:T224 T232:T233 T236 T238:T273 T292:T293 T298:T311 T317:T320 T330:T331 T333 T336:T338 T340:T343 T347:T348 T352:T355 T357:T359 T361:T369 T371:T377 T380:T384 T386:T392 T395:T407 T409:T419 T423:T429">
    <cfRule type="cellIs" dxfId="568" priority="14" operator="equal">
      <formula>"2.いいえ"</formula>
    </cfRule>
  </conditionalFormatting>
  <conditionalFormatting sqref="T33:T37 T59 T80:T83 T119:T120 T142 T145:T152 T155:T156 T158:T159 T161:T162 T179:T180 T183:T188 T194:T199 T211:T217 T225:T231 T234:T235 T237 T274:T283 T285:T290 T294:T297 T313:T316 T321:T329 T332 T334 T344:T346 T349:T351 T356 T360 T370 T378:T379 T385 T393:T394 T408 T420:T422 T430:T435">
    <cfRule type="cellIs" dxfId="567" priority="15" operator="equal">
      <formula>"2.いいえ"</formula>
    </cfRule>
  </conditionalFormatting>
  <conditionalFormatting sqref="T114">
    <cfRule type="expression" dxfId="566" priority="63">
      <formula>$T$114="対象外"</formula>
    </cfRule>
  </conditionalFormatting>
  <conditionalFormatting sqref="T116:T117 I114:Q114 U114:W117 I115:M115 I116:Q117">
    <cfRule type="expression" dxfId="565" priority="392">
      <formula>$T$114="対象外"</formula>
    </cfRule>
  </conditionalFormatting>
  <conditionalFormatting sqref="T164">
    <cfRule type="expression" dxfId="564" priority="59">
      <formula>$T$164="対象外"</formula>
    </cfRule>
  </conditionalFormatting>
  <conditionalFormatting sqref="T166:T168 I164:Q164 U164:W168 I165:M165 I166:Q168">
    <cfRule type="expression" dxfId="563" priority="388">
      <formula>$T$164="対象外"</formula>
    </cfRule>
  </conditionalFormatting>
  <conditionalFormatting sqref="T171">
    <cfRule type="expression" dxfId="562" priority="57">
      <formula>$T$171="対象外"</formula>
    </cfRule>
  </conditionalFormatting>
  <conditionalFormatting sqref="T173:T176 I171:Q171 U171:W176 I172:M172 I173:Q176">
    <cfRule type="expression" dxfId="561" priority="386">
      <formula>$T$171="対象外"</formula>
    </cfRule>
  </conditionalFormatting>
  <conditionalFormatting sqref="T260:T261">
    <cfRule type="expression" dxfId="560" priority="52">
      <formula>$T$260="対象外"</formula>
    </cfRule>
  </conditionalFormatting>
  <conditionalFormatting sqref="T263:T264 I260:Q261 U260:W264 I262:M262 I263:Q264">
    <cfRule type="expression" dxfId="559" priority="381">
      <formula>$T$260="対象外"</formula>
    </cfRule>
  </conditionalFormatting>
  <conditionalFormatting sqref="T311">
    <cfRule type="expression" dxfId="558" priority="44">
      <formula>$T$311="対象外"</formula>
    </cfRule>
  </conditionalFormatting>
  <conditionalFormatting sqref="T313:T316 I311:Q311 U311:W316 I312:M312 I313:Q316">
    <cfRule type="expression" dxfId="557" priority="373">
      <formula>$T$311="対象外"</formula>
    </cfRule>
  </conditionalFormatting>
  <conditionalFormatting sqref="T317">
    <cfRule type="expression" dxfId="556" priority="43">
      <formula>$T$317="対象外"</formula>
    </cfRule>
  </conditionalFormatting>
  <conditionalFormatting sqref="T319:T320 I317:Q317 U317:W320 I318:M318 I319:Q320">
    <cfRule type="expression" dxfId="555" priority="372">
      <formula>$T$317="対象外"</formula>
    </cfRule>
  </conditionalFormatting>
  <conditionalFormatting sqref="T321">
    <cfRule type="expression" dxfId="554" priority="42">
      <formula>$T$321="対象外"</formula>
    </cfRule>
  </conditionalFormatting>
  <conditionalFormatting sqref="T323:T328 I321:Q321 U321:W328 I322:M322 I323:Q328">
    <cfRule type="expression" dxfId="553" priority="371">
      <formula>$T$321="対象外"</formula>
    </cfRule>
  </conditionalFormatting>
  <conditionalFormatting sqref="T361:T362">
    <cfRule type="expression" dxfId="552" priority="20">
      <formula>$T$361="対象外"</formula>
    </cfRule>
  </conditionalFormatting>
  <conditionalFormatting sqref="T368:T370 T364:T366 I361:Q362 U361:W370 I363:M363 I364:Q366 I367:M367 I368:Q370">
    <cfRule type="expression" dxfId="551" priority="176">
      <formula>$T$361="対象外"</formula>
    </cfRule>
  </conditionalFormatting>
  <conditionalFormatting sqref="T371">
    <cfRule type="expression" dxfId="550" priority="19">
      <formula>$T$371="対象外"</formula>
    </cfRule>
  </conditionalFormatting>
  <conditionalFormatting sqref="T373:T379 I371:Q371 U371:W379 I372:M372 I373:Q379">
    <cfRule type="expression" dxfId="549" priority="175">
      <formula>$T$371="対象外"</formula>
    </cfRule>
  </conditionalFormatting>
  <conditionalFormatting sqref="T380">
    <cfRule type="expression" dxfId="548" priority="18">
      <formula>$T$380="対象外"</formula>
    </cfRule>
  </conditionalFormatting>
  <conditionalFormatting sqref="T382:T385 I380:Q380 U380:W385 I381:M381 I382:Q385">
    <cfRule type="expression" dxfId="547" priority="173">
      <formula>$T$380="対象外"</formula>
    </cfRule>
  </conditionalFormatting>
  <conditionalFormatting sqref="T386">
    <cfRule type="expression" dxfId="546" priority="17">
      <formula>$T$386="対象外"</formula>
    </cfRule>
  </conditionalFormatting>
  <conditionalFormatting sqref="T388:T394 I386:Q386 U386:W394 I387:M387 I388:Q394">
    <cfRule type="expression" dxfId="545" priority="171">
      <formula>$T$386="対象外"</formula>
    </cfRule>
  </conditionalFormatting>
  <conditionalFormatting sqref="T23:W28">
    <cfRule type="expression" dxfId="544" priority="65">
      <formula>$T$23="対象外"</formula>
    </cfRule>
  </conditionalFormatting>
  <conditionalFormatting sqref="T62:W62">
    <cfRule type="expression" dxfId="543" priority="39">
      <formula>$T$62="3.対象外"</formula>
    </cfRule>
  </conditionalFormatting>
  <conditionalFormatting sqref="T63:W63">
    <cfRule type="expression" dxfId="542" priority="38">
      <formula>$T$63="3.対象外"</formula>
    </cfRule>
  </conditionalFormatting>
  <conditionalFormatting sqref="T64:W64">
    <cfRule type="expression" dxfId="541" priority="37">
      <formula>$T$64="3.対象外"</formula>
    </cfRule>
  </conditionalFormatting>
  <conditionalFormatting sqref="T66:W66">
    <cfRule type="expression" dxfId="540" priority="36">
      <formula>$T$66="3.対象外"</formula>
    </cfRule>
  </conditionalFormatting>
  <conditionalFormatting sqref="T67:W67">
    <cfRule type="expression" dxfId="539" priority="35">
      <formula>$T$67="3.対象外"</formula>
    </cfRule>
  </conditionalFormatting>
  <conditionalFormatting sqref="T68:W68">
    <cfRule type="expression" dxfId="538" priority="34">
      <formula>$T$68="3.対象外"</formula>
    </cfRule>
  </conditionalFormatting>
  <conditionalFormatting sqref="T69:W69">
    <cfRule type="expression" dxfId="537" priority="33">
      <formula>$T$69="3.対象外"</formula>
    </cfRule>
  </conditionalFormatting>
  <conditionalFormatting sqref="T70:W70">
    <cfRule type="expression" dxfId="536" priority="32">
      <formula>$T$70="3.対象外"</formula>
    </cfRule>
  </conditionalFormatting>
  <conditionalFormatting sqref="T71:W71">
    <cfRule type="expression" dxfId="535" priority="31">
      <formula>$T$71="3.対象外"</formula>
    </cfRule>
  </conditionalFormatting>
  <conditionalFormatting sqref="T72:W72">
    <cfRule type="expression" dxfId="534" priority="30">
      <formula>$T$72="3.対象外"</formula>
    </cfRule>
  </conditionalFormatting>
  <conditionalFormatting sqref="T73:W73">
    <cfRule type="expression" dxfId="533" priority="29">
      <formula>$T$73="3.対象外"</formula>
    </cfRule>
  </conditionalFormatting>
  <conditionalFormatting sqref="T75:W75">
    <cfRule type="expression" dxfId="532" priority="28">
      <formula>$T$75="3.対象外"</formula>
    </cfRule>
  </conditionalFormatting>
  <conditionalFormatting sqref="T92:W92">
    <cfRule type="expression" dxfId="531" priority="27">
      <formula>$T$92="3.対象外"</formula>
    </cfRule>
  </conditionalFormatting>
  <conditionalFormatting sqref="T110:W111">
    <cfRule type="expression" dxfId="530" priority="64">
      <formula>$T$110="対象外"</formula>
    </cfRule>
  </conditionalFormatting>
  <conditionalFormatting sqref="T121:W137">
    <cfRule type="expression" dxfId="529" priority="16">
      <formula>$T$121="3.対象外"</formula>
    </cfRule>
  </conditionalFormatting>
  <conditionalFormatting sqref="T138:W139">
    <cfRule type="expression" dxfId="528" priority="62">
      <formula>$T$138="対象外"</formula>
    </cfRule>
  </conditionalFormatting>
  <conditionalFormatting sqref="T140:W140">
    <cfRule type="expression" dxfId="527" priority="61">
      <formula>$T$140="3.対象外"</formula>
    </cfRule>
  </conditionalFormatting>
  <conditionalFormatting sqref="T141:W141">
    <cfRule type="expression" dxfId="526" priority="60">
      <formula>$T$141="3.対象外"</formula>
    </cfRule>
  </conditionalFormatting>
  <conditionalFormatting sqref="T142:W142">
    <cfRule type="expression" dxfId="525" priority="24">
      <formula>IF(AND($T$122="3.対象外",$T$126="3.対象外",$T$129="3.対象外",$T$136="3.対象外",$T$137="3.対象外",$T$138="対象外",$T$140="3.対象外",$T$141="3.対象外"),TRUE,FALSE)</formula>
    </cfRule>
  </conditionalFormatting>
  <conditionalFormatting sqref="T169:W170">
    <cfRule type="expression" dxfId="524" priority="58">
      <formula>$T$169="対象外"</formula>
    </cfRule>
  </conditionalFormatting>
  <conditionalFormatting sqref="T243:W243">
    <cfRule type="expression" dxfId="523" priority="56">
      <formula>$T$243="3.対象外"</formula>
    </cfRule>
  </conditionalFormatting>
  <conditionalFormatting sqref="T251:W251">
    <cfRule type="expression" dxfId="522" priority="55">
      <formula>$T$251="3.対象外"</formula>
    </cfRule>
  </conditionalFormatting>
  <conditionalFormatting sqref="T253:W253">
    <cfRule type="expression" dxfId="521" priority="26">
      <formula>$T$253="3.対象外"</formula>
    </cfRule>
  </conditionalFormatting>
  <conditionalFormatting sqref="T254:W254">
    <cfRule type="expression" dxfId="520" priority="54">
      <formula>$T$254="3.対象外"</formula>
    </cfRule>
  </conditionalFormatting>
  <conditionalFormatting sqref="T255:W255">
    <cfRule type="expression" dxfId="519" priority="53">
      <formula>$T$255="3.対象外"</formula>
    </cfRule>
  </conditionalFormatting>
  <conditionalFormatting sqref="T265:W265">
    <cfRule type="expression" dxfId="518" priority="51">
      <formula>$T$265="対象外"</formula>
    </cfRule>
  </conditionalFormatting>
  <conditionalFormatting sqref="T267:W270 I265:Q265 I266:L266 V266:W266 I267:Q270">
    <cfRule type="expression" dxfId="517" priority="380">
      <formula>$T$265="対象外"</formula>
    </cfRule>
  </conditionalFormatting>
  <conditionalFormatting sqref="T272:W273">
    <cfRule type="expression" dxfId="516" priority="50">
      <formula>$T$272="対象外"</formula>
    </cfRule>
  </conditionalFormatting>
  <conditionalFormatting sqref="T277:W278">
    <cfRule type="expression" dxfId="515" priority="49">
      <formula>$T$277="対象外"</formula>
    </cfRule>
  </conditionalFormatting>
  <conditionalFormatting sqref="T279:W280">
    <cfRule type="expression" dxfId="514" priority="48">
      <formula>$T$279="対象外"</formula>
    </cfRule>
  </conditionalFormatting>
  <conditionalFormatting sqref="T299:W299">
    <cfRule type="expression" dxfId="513" priority="47">
      <formula>$T$299="3.対象外"</formula>
    </cfRule>
  </conditionalFormatting>
  <conditionalFormatting sqref="T307:W307">
    <cfRule type="expression" dxfId="512" priority="46">
      <formula>$T$307="3.対象外"</formula>
    </cfRule>
  </conditionalFormatting>
  <conditionalFormatting sqref="T308:W308">
    <cfRule type="expression" dxfId="511" priority="45">
      <formula>$T$308="3.対象外"</formula>
    </cfRule>
  </conditionalFormatting>
  <conditionalFormatting sqref="T350:W350">
    <cfRule type="expression" dxfId="510" priority="23">
      <formula>$T$350="3.対象外"</formula>
    </cfRule>
  </conditionalFormatting>
  <conditionalFormatting sqref="T352:W356">
    <cfRule type="expression" dxfId="509" priority="22">
      <formula>$T$352="対象外"</formula>
    </cfRule>
  </conditionalFormatting>
  <conditionalFormatting sqref="T357:W360">
    <cfRule type="expression" dxfId="508" priority="21">
      <formula>$T$357="対象外"</formula>
    </cfRule>
  </conditionalFormatting>
  <conditionalFormatting sqref="T404:W405">
    <cfRule type="expression" dxfId="507" priority="41">
      <formula>$T$404="対象外"</formula>
    </cfRule>
  </conditionalFormatting>
  <conditionalFormatting sqref="T415:W415">
    <cfRule type="expression" dxfId="506" priority="25">
      <formula>$T$415="3.対象外"</formula>
    </cfRule>
  </conditionalFormatting>
  <conditionalFormatting sqref="T421:W421">
    <cfRule type="expression" dxfId="505" priority="40">
      <formula>$T$421="3.対象外"</formula>
    </cfRule>
  </conditionalFormatting>
  <conditionalFormatting sqref="U366">
    <cfRule type="expression" dxfId="504" priority="270">
      <formula>$T$357="対象外"</formula>
    </cfRule>
  </conditionalFormatting>
  <conditionalFormatting sqref="V13:W16">
    <cfRule type="expression" dxfId="503" priority="12">
      <formula>$V13="　前年度調査の回答から変更なし"</formula>
    </cfRule>
  </conditionalFormatting>
  <conditionalFormatting sqref="V18:W22 V24:W30 V33:W37 V40:W44 V46:W48 V50:W53 V55:W59 V62:W64 V66:W83 V86:W96 V98:W104 V106:W109 V111:W113 V116:W120 V123:W125 V127:W128 V130:W137 V139:W142 V145:W163 V166:W168 V170:W170 V173:W181">
    <cfRule type="expression" dxfId="502" priority="11">
      <formula>$V18="　前年度調査の回答から変更なし"</formula>
    </cfRule>
  </conditionalFormatting>
  <conditionalFormatting sqref="V183:W199 V201:W202 V204:W205 V207:W237 V239:W259 V261:W261 V263:W264 V267:W271 V273:W276 V278:W278 V280:W283 V285:W290 V292:W300 V302:W310 V313:W316 V319:W320 V323:W334 V336:W338 V340:W351 V353:W356 V358:W360 V362:W362 V364:W366 V368:W370 V373:W379 V382:W385">
    <cfRule type="expression" dxfId="501" priority="10">
      <formula>$V183="　前年度調査の回答から変更なし"</formula>
    </cfRule>
  </conditionalFormatting>
  <conditionalFormatting sqref="V388:W403 V405:W435">
    <cfRule type="expression" dxfId="500" priority="9">
      <formula>$V388="　前年度調査の回答から変更なし"</formula>
    </cfRule>
  </conditionalFormatting>
  <conditionalFormatting sqref="AD62">
    <cfRule type="expression" dxfId="499" priority="344">
      <formula>$T$62="対象外"</formula>
    </cfRule>
  </conditionalFormatting>
  <conditionalFormatting sqref="AD63">
    <cfRule type="expression" dxfId="498" priority="343">
      <formula>$T$63="対象外"</formula>
    </cfRule>
  </conditionalFormatting>
  <conditionalFormatting sqref="AD64">
    <cfRule type="expression" dxfId="497" priority="342">
      <formula>$T$64="対象外"</formula>
    </cfRule>
  </conditionalFormatting>
  <conditionalFormatting sqref="AD66">
    <cfRule type="expression" dxfId="496" priority="341">
      <formula>$T$66="対象外"</formula>
    </cfRule>
  </conditionalFormatting>
  <conditionalFormatting sqref="AD67">
    <cfRule type="expression" dxfId="495" priority="340">
      <formula>$T$67="対象外"</formula>
    </cfRule>
  </conditionalFormatting>
  <conditionalFormatting sqref="AD68">
    <cfRule type="expression" dxfId="494" priority="339">
      <formula>$T$68="対象外"</formula>
    </cfRule>
  </conditionalFormatting>
  <conditionalFormatting sqref="AD69">
    <cfRule type="expression" dxfId="493" priority="338">
      <formula>$T$69="対象外"</formula>
    </cfRule>
  </conditionalFormatting>
  <conditionalFormatting sqref="AD70">
    <cfRule type="expression" dxfId="492" priority="337">
      <formula>$T$70="対象外"</formula>
    </cfRule>
  </conditionalFormatting>
  <conditionalFormatting sqref="AD71">
    <cfRule type="expression" dxfId="491" priority="336">
      <formula>$T$71="対象外"</formula>
    </cfRule>
  </conditionalFormatting>
  <conditionalFormatting sqref="AD72">
    <cfRule type="expression" dxfId="490" priority="335">
      <formula>$T$72="対象外"</formula>
    </cfRule>
  </conditionalFormatting>
  <conditionalFormatting sqref="AD73">
    <cfRule type="expression" dxfId="489" priority="334">
      <formula>$T$73="対象外"</formula>
    </cfRule>
  </conditionalFormatting>
  <conditionalFormatting sqref="AD74">
    <cfRule type="expression" dxfId="488" priority="333">
      <formula>$T$74="対象外"</formula>
    </cfRule>
  </conditionalFormatting>
  <conditionalFormatting sqref="AD75">
    <cfRule type="expression" dxfId="487" priority="332">
      <formula>$T$75="対象外"</formula>
    </cfRule>
  </conditionalFormatting>
  <conditionalFormatting sqref="AD243">
    <cfRule type="expression" dxfId="486" priority="356">
      <formula>$T$243="対象外"</formula>
    </cfRule>
  </conditionalFormatting>
  <conditionalFormatting sqref="AD251">
    <cfRule type="expression" dxfId="485" priority="355">
      <formula>$T$251="対象外"</formula>
    </cfRule>
  </conditionalFormatting>
  <conditionalFormatting sqref="AD254">
    <cfRule type="expression" dxfId="484" priority="354">
      <formula>$T$254="対象外"</formula>
    </cfRule>
  </conditionalFormatting>
  <conditionalFormatting sqref="AD255">
    <cfRule type="expression" dxfId="483" priority="353">
      <formula>$T$255="対象外"</formula>
    </cfRule>
  </conditionalFormatting>
  <conditionalFormatting sqref="AD299">
    <cfRule type="expression" dxfId="482" priority="352">
      <formula>$T$299="対象外"</formula>
    </cfRule>
  </conditionalFormatting>
  <conditionalFormatting sqref="AD307">
    <cfRule type="expression" dxfId="481" priority="351">
      <formula>$T$307="対象外"</formula>
    </cfRule>
  </conditionalFormatting>
  <conditionalFormatting sqref="AD308">
    <cfRule type="expression" dxfId="480" priority="350">
      <formula>$T$308="対象外"</formula>
    </cfRule>
  </conditionalFormatting>
  <conditionalFormatting sqref="AD350">
    <cfRule type="expression" dxfId="479" priority="349">
      <formula>$T$350="対象外"</formula>
    </cfRule>
  </conditionalFormatting>
  <conditionalFormatting sqref="AD352:AD355">
    <cfRule type="expression" dxfId="478" priority="193">
      <formula>$T$350="対象外"</formula>
    </cfRule>
  </conditionalFormatting>
  <conditionalFormatting sqref="AD358:AD359">
    <cfRule type="expression" dxfId="477" priority="191">
      <formula>$T$350="対象外"</formula>
    </cfRule>
  </conditionalFormatting>
  <conditionalFormatting sqref="AD362:AD363">
    <cfRule type="expression" dxfId="476" priority="190">
      <formula>$T$350="対象外"</formula>
    </cfRule>
  </conditionalFormatting>
  <conditionalFormatting sqref="AD367">
    <cfRule type="expression" dxfId="475" priority="189">
      <formula>$T$350="対象外"</formula>
    </cfRule>
  </conditionalFormatting>
  <conditionalFormatting sqref="AD372:AD378">
    <cfRule type="expression" dxfId="474" priority="348">
      <formula>$T$372="対象外"</formula>
    </cfRule>
  </conditionalFormatting>
  <conditionalFormatting sqref="AD381:AD384">
    <cfRule type="expression" dxfId="473" priority="347">
      <formula>$T$381="対象外"</formula>
    </cfRule>
  </conditionalFormatting>
  <conditionalFormatting sqref="AD387:AD393">
    <cfRule type="expression" dxfId="472" priority="346">
      <formula>$T$387="対象外"</formula>
    </cfRule>
  </conditionalFormatting>
  <conditionalFormatting sqref="AD421">
    <cfRule type="expression" dxfId="471" priority="345">
      <formula>$T$421="対象外"</formula>
    </cfRule>
  </conditionalFormatting>
  <conditionalFormatting sqref="AE24:AJ24">
    <cfRule type="expression" dxfId="470" priority="213">
      <formula>$AE$24="対象外"</formula>
    </cfRule>
  </conditionalFormatting>
  <conditionalFormatting sqref="AE25:AJ25">
    <cfRule type="expression" dxfId="469" priority="212">
      <formula>$AE$25="対象外"</formula>
    </cfRule>
  </conditionalFormatting>
  <conditionalFormatting sqref="AE26:AJ26">
    <cfRule type="expression" dxfId="468" priority="211">
      <formula>$AE$26="対象外"</formula>
    </cfRule>
  </conditionalFormatting>
  <conditionalFormatting sqref="AE27:AJ27">
    <cfRule type="expression" dxfId="467" priority="210">
      <formula>$AE$27="対象外"</formula>
    </cfRule>
  </conditionalFormatting>
  <conditionalFormatting sqref="AE28:AJ28">
    <cfRule type="expression" dxfId="466" priority="209">
      <formula>$AE$28="対象外"</formula>
    </cfRule>
  </conditionalFormatting>
  <conditionalFormatting sqref="AE62:AJ62">
    <cfRule type="expression" dxfId="465" priority="325">
      <formula>$AE$62="対象外"</formula>
    </cfRule>
  </conditionalFormatting>
  <conditionalFormatting sqref="AE63:AJ63">
    <cfRule type="expression" dxfId="464" priority="324">
      <formula>$AE$63="対象外"</formula>
    </cfRule>
  </conditionalFormatting>
  <conditionalFormatting sqref="AE64:AJ64">
    <cfRule type="expression" dxfId="463" priority="323">
      <formula>$AE$64="対象外"</formula>
    </cfRule>
  </conditionalFormatting>
  <conditionalFormatting sqref="AE66:AJ66">
    <cfRule type="expression" dxfId="462" priority="322">
      <formula>$AE$66="対象外"</formula>
    </cfRule>
  </conditionalFormatting>
  <conditionalFormatting sqref="AE67:AJ67">
    <cfRule type="expression" dxfId="461" priority="321">
      <formula>$AE$67="対象外"</formula>
    </cfRule>
  </conditionalFormatting>
  <conditionalFormatting sqref="AE68:AJ68">
    <cfRule type="expression" dxfId="460" priority="320">
      <formula>$AE$68="対象外"</formula>
    </cfRule>
  </conditionalFormatting>
  <conditionalFormatting sqref="AE69:AJ69">
    <cfRule type="expression" dxfId="459" priority="319">
      <formula>$AE$69="対象外"</formula>
    </cfRule>
  </conditionalFormatting>
  <conditionalFormatting sqref="AE70:AJ70">
    <cfRule type="expression" dxfId="458" priority="318">
      <formula>$AE$70="対象外"</formula>
    </cfRule>
  </conditionalFormatting>
  <conditionalFormatting sqref="AE71:AJ71">
    <cfRule type="expression" dxfId="457" priority="317">
      <formula>$AE$71="対象外"</formula>
    </cfRule>
  </conditionalFormatting>
  <conditionalFormatting sqref="AE72:AJ72">
    <cfRule type="expression" dxfId="456" priority="316">
      <formula>$AE$72="対象外"</formula>
    </cfRule>
  </conditionalFormatting>
  <conditionalFormatting sqref="AE73:AJ73">
    <cfRule type="expression" dxfId="455" priority="315">
      <formula>$AE$73="対象外"</formula>
    </cfRule>
  </conditionalFormatting>
  <conditionalFormatting sqref="AE75:AJ75">
    <cfRule type="expression" dxfId="454" priority="314">
      <formula>$AE$75="対象外"</formula>
    </cfRule>
  </conditionalFormatting>
  <conditionalFormatting sqref="AE92:AJ92">
    <cfRule type="expression" dxfId="453" priority="313">
      <formula>$AE$92="対象外"</formula>
    </cfRule>
  </conditionalFormatting>
  <conditionalFormatting sqref="AE111:AJ111">
    <cfRule type="expression" dxfId="452" priority="312">
      <formula>$AE$111="対象外"</formula>
    </cfRule>
  </conditionalFormatting>
  <conditionalFormatting sqref="AE115:AJ117">
    <cfRule type="expression" dxfId="451" priority="311">
      <formula>$AE$115="対象外"</formula>
    </cfRule>
  </conditionalFormatting>
  <conditionalFormatting sqref="AE121:AJ121 AE123:AJ125 AE127:AJ128 AE130:AJ137">
    <cfRule type="expression" dxfId="450" priority="214">
      <formula>$AE$121="対象外"</formula>
    </cfRule>
  </conditionalFormatting>
  <conditionalFormatting sqref="AE139:AJ139">
    <cfRule type="expression" dxfId="449" priority="207">
      <formula>$AE$139="対象外"</formula>
    </cfRule>
  </conditionalFormatting>
  <conditionalFormatting sqref="AE140:AJ140">
    <cfRule type="expression" dxfId="448" priority="310">
      <formula>$AE$140="対象外"</formula>
    </cfRule>
  </conditionalFormatting>
  <conditionalFormatting sqref="AE141:AJ141">
    <cfRule type="expression" dxfId="447" priority="309">
      <formula>$AE$141="対象外"</formula>
    </cfRule>
  </conditionalFormatting>
  <conditionalFormatting sqref="AE165:AJ167">
    <cfRule type="expression" dxfId="446" priority="206">
      <formula>$AE$165="対象外"</formula>
    </cfRule>
  </conditionalFormatting>
  <conditionalFormatting sqref="AE168:AJ168">
    <cfRule type="expression" dxfId="445" priority="205">
      <formula>$AE$168="対象外"</formula>
    </cfRule>
  </conditionalFormatting>
  <conditionalFormatting sqref="AE170:AJ170">
    <cfRule type="expression" dxfId="444" priority="204">
      <formula>$AE$170="対象外"</formula>
    </cfRule>
  </conditionalFormatting>
  <conditionalFormatting sqref="AE172:AJ176">
    <cfRule type="expression" dxfId="443" priority="203">
      <formula>$AE$172="対象外"</formula>
    </cfRule>
  </conditionalFormatting>
  <conditionalFormatting sqref="AE243:AJ243">
    <cfRule type="expression" dxfId="442" priority="308">
      <formula>$AE$243="対象外"</formula>
    </cfRule>
  </conditionalFormatting>
  <conditionalFormatting sqref="AE251:AJ251">
    <cfRule type="expression" dxfId="441" priority="307">
      <formula>$AE$251="対象外"</formula>
    </cfRule>
  </conditionalFormatting>
  <conditionalFormatting sqref="AE253:AJ253">
    <cfRule type="expression" dxfId="440" priority="306">
      <formula>$AE$253="対象外"</formula>
    </cfRule>
  </conditionalFormatting>
  <conditionalFormatting sqref="AE254:AJ254">
    <cfRule type="expression" dxfId="439" priority="305">
      <formula>$AE$254="対象外"</formula>
    </cfRule>
  </conditionalFormatting>
  <conditionalFormatting sqref="AE255:AJ255">
    <cfRule type="expression" dxfId="438" priority="304">
      <formula>$AE$255="対象外"</formula>
    </cfRule>
  </conditionalFormatting>
  <conditionalFormatting sqref="AE261:AJ261">
    <cfRule type="expression" dxfId="437" priority="202">
      <formula>$AE$261="対象外"</formula>
    </cfRule>
  </conditionalFormatting>
  <conditionalFormatting sqref="AE262:AJ264">
    <cfRule type="expression" dxfId="436" priority="201">
      <formula>$AE$262="対象外"</formula>
    </cfRule>
  </conditionalFormatting>
  <conditionalFormatting sqref="AE266:AJ270">
    <cfRule type="expression" dxfId="435" priority="179">
      <formula>$AE$266="対象外"</formula>
    </cfRule>
  </conditionalFormatting>
  <conditionalFormatting sqref="AE273:AJ273">
    <cfRule type="expression" dxfId="434" priority="200">
      <formula>$AE$273="対象外"</formula>
    </cfRule>
  </conditionalFormatting>
  <conditionalFormatting sqref="AE278:AJ278">
    <cfRule type="expression" dxfId="433" priority="199">
      <formula>$AE$278="対象外"</formula>
    </cfRule>
  </conditionalFormatting>
  <conditionalFormatting sqref="AE280:AJ280">
    <cfRule type="expression" dxfId="432" priority="198">
      <formula>$AE$280="対象外"</formula>
    </cfRule>
  </conditionalFormatting>
  <conditionalFormatting sqref="AE299:AJ299">
    <cfRule type="expression" dxfId="431" priority="303">
      <formula>$AE$299="対象外"</formula>
    </cfRule>
  </conditionalFormatting>
  <conditionalFormatting sqref="AE307:AJ307">
    <cfRule type="expression" dxfId="430" priority="302">
      <formula>$AE$307="対象外"</formula>
    </cfRule>
  </conditionalFormatting>
  <conditionalFormatting sqref="AE308:AJ308">
    <cfRule type="expression" dxfId="429" priority="301">
      <formula>$AE$308="対象外"</formula>
    </cfRule>
  </conditionalFormatting>
  <conditionalFormatting sqref="AE312:AJ316">
    <cfRule type="expression" dxfId="428" priority="197">
      <formula>$AE$312="対象外"</formula>
    </cfRule>
  </conditionalFormatting>
  <conditionalFormatting sqref="AE318:AJ320">
    <cfRule type="expression" dxfId="427" priority="196">
      <formula>$AE$318="対象外"</formula>
    </cfRule>
  </conditionalFormatting>
  <conditionalFormatting sqref="AE322:AJ327">
    <cfRule type="expression" dxfId="426" priority="195">
      <formula>$AE$322="対象外"</formula>
    </cfRule>
  </conditionalFormatting>
  <conditionalFormatting sqref="AE328:AJ328">
    <cfRule type="expression" dxfId="425" priority="300">
      <formula>$AE$328="対象外"</formula>
    </cfRule>
  </conditionalFormatting>
  <conditionalFormatting sqref="AE350:AJ350">
    <cfRule type="expression" dxfId="424" priority="194">
      <formula>$AE$350="対象外"</formula>
    </cfRule>
  </conditionalFormatting>
  <conditionalFormatting sqref="AE353:AJ353">
    <cfRule type="expression" dxfId="423" priority="188">
      <formula>$AE$353="対象外"</formula>
    </cfRule>
  </conditionalFormatting>
  <conditionalFormatting sqref="AE354:AJ354">
    <cfRule type="expression" dxfId="422" priority="187">
      <formula>$AE$354="対象外"</formula>
    </cfRule>
  </conditionalFormatting>
  <conditionalFormatting sqref="AE355:AJ355">
    <cfRule type="expression" dxfId="421" priority="186">
      <formula>$AE$355="対象外"</formula>
    </cfRule>
  </conditionalFormatting>
  <conditionalFormatting sqref="AE356:AJ356">
    <cfRule type="expression" dxfId="420" priority="8">
      <formula>$AE$356="対象外"</formula>
    </cfRule>
  </conditionalFormatting>
  <conditionalFormatting sqref="AE358:AJ358">
    <cfRule type="expression" dxfId="419" priority="185">
      <formula>$AE$358="対象外"</formula>
    </cfRule>
  </conditionalFormatting>
  <conditionalFormatting sqref="AE359:AJ359">
    <cfRule type="expression" dxfId="418" priority="184">
      <formula>$AE$359="対象外"</formula>
    </cfRule>
  </conditionalFormatting>
  <conditionalFormatting sqref="AE360:AJ360">
    <cfRule type="expression" dxfId="417" priority="7">
      <formula>$AE$360="対象外"</formula>
    </cfRule>
  </conditionalFormatting>
  <conditionalFormatting sqref="AE362:AJ362">
    <cfRule type="expression" dxfId="416" priority="183">
      <formula>$AE$362="対象外"</formula>
    </cfRule>
  </conditionalFormatting>
  <conditionalFormatting sqref="AE363:AJ366">
    <cfRule type="expression" dxfId="415" priority="182">
      <formula>$AE$363="対象外"</formula>
    </cfRule>
  </conditionalFormatting>
  <conditionalFormatting sqref="AE367:AJ369">
    <cfRule type="expression" dxfId="414" priority="181">
      <formula>$AE$367="対象外"</formula>
    </cfRule>
  </conditionalFormatting>
  <conditionalFormatting sqref="AE370:AJ370">
    <cfRule type="expression" dxfId="413" priority="6">
      <formula>$AE$370="対象外"</formula>
    </cfRule>
  </conditionalFormatting>
  <conditionalFormatting sqref="AE372:AJ377">
    <cfRule type="expression" dxfId="412" priority="299">
      <formula>$AE$372="対象外"</formula>
    </cfRule>
  </conditionalFormatting>
  <conditionalFormatting sqref="AE378:AJ378">
    <cfRule type="expression" dxfId="411" priority="298">
      <formula>$AE$378="対象外"</formula>
    </cfRule>
  </conditionalFormatting>
  <conditionalFormatting sqref="AE379:AJ379">
    <cfRule type="expression" dxfId="410" priority="5">
      <formula>$AE$379="対象外"</formula>
    </cfRule>
  </conditionalFormatting>
  <conditionalFormatting sqref="AE381:AJ384">
    <cfRule type="expression" dxfId="409" priority="297">
      <formula>$AE$381="対象外"</formula>
    </cfRule>
  </conditionalFormatting>
  <conditionalFormatting sqref="AE385:AJ385">
    <cfRule type="expression" dxfId="408" priority="4">
      <formula>$AE$385="対象外"</formula>
    </cfRule>
  </conditionalFormatting>
  <conditionalFormatting sqref="AE387:AJ392">
    <cfRule type="expression" dxfId="407" priority="296">
      <formula>$AE$387="対象外"</formula>
    </cfRule>
  </conditionalFormatting>
  <conditionalFormatting sqref="AE393:AJ393">
    <cfRule type="expression" dxfId="406" priority="180">
      <formula>$AE$393="対象外"</formula>
    </cfRule>
  </conditionalFormatting>
  <conditionalFormatting sqref="AE394:AJ394">
    <cfRule type="expression" dxfId="405" priority="3">
      <formula>$AE$394="対象外"</formula>
    </cfRule>
  </conditionalFormatting>
  <conditionalFormatting sqref="AE405:AJ405">
    <cfRule type="expression" dxfId="404" priority="295">
      <formula>$AE$405="対象外"</formula>
    </cfRule>
  </conditionalFormatting>
  <conditionalFormatting sqref="AE415:AJ415">
    <cfRule type="expression" dxfId="403" priority="294">
      <formula>$AE$415="対象外"</formula>
    </cfRule>
  </conditionalFormatting>
  <conditionalFormatting sqref="AE421:AJ421">
    <cfRule type="expression" dxfId="402" priority="293">
      <formula>$AE$421="対象外"</formula>
    </cfRule>
  </conditionalFormatting>
  <conditionalFormatting sqref="AM23:AM28">
    <cfRule type="expression" dxfId="401" priority="268">
      <formula>$AE$23="対象外"</formula>
    </cfRule>
  </conditionalFormatting>
  <conditionalFormatting sqref="AM62">
    <cfRule type="expression" dxfId="400" priority="267">
      <formula>$AE$62="－"</formula>
    </cfRule>
  </conditionalFormatting>
  <conditionalFormatting sqref="AM63">
    <cfRule type="expression" dxfId="399" priority="266">
      <formula>$AE$63="－"</formula>
    </cfRule>
  </conditionalFormatting>
  <conditionalFormatting sqref="AM64">
    <cfRule type="expression" dxfId="398" priority="265">
      <formula>$AE$64="－"</formula>
    </cfRule>
  </conditionalFormatting>
  <conditionalFormatting sqref="AM66">
    <cfRule type="expression" dxfId="397" priority="264">
      <formula>$AE$66="－"</formula>
    </cfRule>
  </conditionalFormatting>
  <conditionalFormatting sqref="AM67">
    <cfRule type="expression" dxfId="396" priority="263">
      <formula>$AE$67="－"</formula>
    </cfRule>
  </conditionalFormatting>
  <conditionalFormatting sqref="AM68">
    <cfRule type="expression" dxfId="395" priority="262">
      <formula>$AE$68="－"</formula>
    </cfRule>
  </conditionalFormatting>
  <conditionalFormatting sqref="AM69">
    <cfRule type="expression" dxfId="394" priority="261">
      <formula>$AE$69="－"</formula>
    </cfRule>
  </conditionalFormatting>
  <conditionalFormatting sqref="AM70">
    <cfRule type="expression" dxfId="393" priority="260">
      <formula>$AE$70="－"</formula>
    </cfRule>
  </conditionalFormatting>
  <conditionalFormatting sqref="AM71">
    <cfRule type="expression" dxfId="392" priority="259">
      <formula>$AE$71="－"</formula>
    </cfRule>
  </conditionalFormatting>
  <conditionalFormatting sqref="AM72">
    <cfRule type="expression" dxfId="391" priority="258">
      <formula>$AE$72="－"</formula>
    </cfRule>
  </conditionalFormatting>
  <conditionalFormatting sqref="AM73">
    <cfRule type="expression" dxfId="390" priority="257">
      <formula>$AE$73="－"</formula>
    </cfRule>
  </conditionalFormatting>
  <conditionalFormatting sqref="AM75">
    <cfRule type="expression" dxfId="389" priority="256">
      <formula>$AE$75="－"</formula>
    </cfRule>
  </conditionalFormatting>
  <conditionalFormatting sqref="AM92">
    <cfRule type="expression" dxfId="388" priority="255">
      <formula>$AE$92="－"</formula>
    </cfRule>
  </conditionalFormatting>
  <conditionalFormatting sqref="AM110:AM111">
    <cfRule type="expression" dxfId="387" priority="254">
      <formula>$AE$110="対象外"</formula>
    </cfRule>
  </conditionalFormatting>
  <conditionalFormatting sqref="AM114:AM117">
    <cfRule type="expression" dxfId="386" priority="253">
      <formula>$AE$114="対象外"</formula>
    </cfRule>
  </conditionalFormatting>
  <conditionalFormatting sqref="AM122">
    <cfRule type="expression" dxfId="385" priority="169">
      <formula>$AE$114="対象外"</formula>
    </cfRule>
  </conditionalFormatting>
  <conditionalFormatting sqref="AM123:AM125">
    <cfRule type="expression" dxfId="384" priority="252">
      <formula>$AE$122="－"</formula>
    </cfRule>
  </conditionalFormatting>
  <conditionalFormatting sqref="AM126">
    <cfRule type="expression" dxfId="383" priority="168">
      <formula>$AE$114="対象外"</formula>
    </cfRule>
  </conditionalFormatting>
  <conditionalFormatting sqref="AM127:AM128">
    <cfRule type="expression" dxfId="382" priority="251">
      <formula>$AE$126="－"</formula>
    </cfRule>
  </conditionalFormatting>
  <conditionalFormatting sqref="AM129">
    <cfRule type="expression" dxfId="381" priority="167">
      <formula>$AE$114="対象外"</formula>
    </cfRule>
  </conditionalFormatting>
  <conditionalFormatting sqref="AM130:AM135">
    <cfRule type="expression" dxfId="380" priority="250">
      <formula>$AE$129="－"</formula>
    </cfRule>
  </conditionalFormatting>
  <conditionalFormatting sqref="AM136">
    <cfRule type="expression" dxfId="379" priority="249">
      <formula>$AE$136="－"</formula>
    </cfRule>
  </conditionalFormatting>
  <conditionalFormatting sqref="AM137">
    <cfRule type="expression" dxfId="378" priority="248">
      <formula>$AE$137="－"</formula>
    </cfRule>
  </conditionalFormatting>
  <conditionalFormatting sqref="AM140">
    <cfRule type="expression" dxfId="377" priority="247">
      <formula>$AE$140="－"</formula>
    </cfRule>
  </conditionalFormatting>
  <conditionalFormatting sqref="AM141">
    <cfRule type="expression" dxfId="376" priority="246">
      <formula>$AE$141="－"</formula>
    </cfRule>
  </conditionalFormatting>
  <conditionalFormatting sqref="AM142">
    <cfRule type="expression" dxfId="375" priority="245">
      <formula>IF(AND($AE$122="－",$AE$126="－",$AE$129="－",$AE$136="－",$AE$137="－",$AE$138="対象外",$AE$140="－",$AE$141="－"),TRUE,FALSE)</formula>
    </cfRule>
  </conditionalFormatting>
  <conditionalFormatting sqref="AM164:AM168">
    <cfRule type="expression" dxfId="374" priority="244">
      <formula>$AE$164="対象外"</formula>
    </cfRule>
  </conditionalFormatting>
  <conditionalFormatting sqref="AM168">
    <cfRule type="expression" dxfId="373" priority="269">
      <formula>$T$168="対象外"</formula>
    </cfRule>
  </conditionalFormatting>
  <conditionalFormatting sqref="AM169:AM170">
    <cfRule type="expression" dxfId="372" priority="243">
      <formula>$AE$169="対象外"</formula>
    </cfRule>
  </conditionalFormatting>
  <conditionalFormatting sqref="AM171:AM176">
    <cfRule type="expression" dxfId="371" priority="242">
      <formula>$AE$171="対象外"</formula>
    </cfRule>
  </conditionalFormatting>
  <conditionalFormatting sqref="AM243">
    <cfRule type="expression" dxfId="370" priority="241">
      <formula>$AE$243="－"</formula>
    </cfRule>
  </conditionalFormatting>
  <conditionalFormatting sqref="AM251">
    <cfRule type="expression" dxfId="369" priority="240">
      <formula>$AE$251="－"</formula>
    </cfRule>
  </conditionalFormatting>
  <conditionalFormatting sqref="AM253">
    <cfRule type="expression" dxfId="368" priority="239">
      <formula>$AE$253="－"</formula>
    </cfRule>
  </conditionalFormatting>
  <conditionalFormatting sqref="AM254">
    <cfRule type="expression" dxfId="367" priority="238">
      <formula>$AE$254="－"</formula>
    </cfRule>
  </conditionalFormatting>
  <conditionalFormatting sqref="AM255">
    <cfRule type="expression" dxfId="366" priority="237">
      <formula>$AE$255="－"</formula>
    </cfRule>
  </conditionalFormatting>
  <conditionalFormatting sqref="AM260:AM264">
    <cfRule type="expression" dxfId="365" priority="236">
      <formula>$AE$260="対象外"</formula>
    </cfRule>
  </conditionalFormatting>
  <conditionalFormatting sqref="AM272:AM273">
    <cfRule type="expression" dxfId="364" priority="235">
      <formula>$AE$272="対象外"</formula>
    </cfRule>
  </conditionalFormatting>
  <conditionalFormatting sqref="AM277:AM278">
    <cfRule type="expression" dxfId="363" priority="234">
      <formula>$AE$277="対象外"</formula>
    </cfRule>
  </conditionalFormatting>
  <conditionalFormatting sqref="AM279:AM280">
    <cfRule type="expression" dxfId="362" priority="233">
      <formula>$AE$279="対象外"</formula>
    </cfRule>
  </conditionalFormatting>
  <conditionalFormatting sqref="AM299">
    <cfRule type="expression" dxfId="361" priority="232">
      <formula>$AE$299="－"</formula>
    </cfRule>
  </conditionalFormatting>
  <conditionalFormatting sqref="AM307">
    <cfRule type="expression" dxfId="360" priority="231">
      <formula>$AE$307="－"</formula>
    </cfRule>
  </conditionalFormatting>
  <conditionalFormatting sqref="AM308">
    <cfRule type="expression" dxfId="359" priority="230">
      <formula>$AE$308="－"</formula>
    </cfRule>
  </conditionalFormatting>
  <conditionalFormatting sqref="AM311:AM316">
    <cfRule type="expression" dxfId="358" priority="229">
      <formula>$AE$311="対象外"</formula>
    </cfRule>
  </conditionalFormatting>
  <conditionalFormatting sqref="AM317:AM320">
    <cfRule type="expression" dxfId="357" priority="228">
      <formula>$AE$317="対象外"</formula>
    </cfRule>
  </conditionalFormatting>
  <conditionalFormatting sqref="AM321:AM328">
    <cfRule type="expression" dxfId="356" priority="227">
      <formula>$AE$321="対象外"</formula>
    </cfRule>
  </conditionalFormatting>
  <conditionalFormatting sqref="AM328">
    <cfRule type="expression" dxfId="355" priority="226">
      <formula>$AE$328="ー"</formula>
    </cfRule>
  </conditionalFormatting>
  <conditionalFormatting sqref="AM350">
    <cfRule type="expression" dxfId="354" priority="225">
      <formula>$AE$350="－"</formula>
    </cfRule>
  </conditionalFormatting>
  <conditionalFormatting sqref="AM352:AM356">
    <cfRule type="expression" dxfId="353" priority="224">
      <formula>$AE$352="対象外"</formula>
    </cfRule>
  </conditionalFormatting>
  <conditionalFormatting sqref="AM357:AM360">
    <cfRule type="expression" dxfId="352" priority="223">
      <formula>$AE$357="対象外"</formula>
    </cfRule>
  </conditionalFormatting>
  <conditionalFormatting sqref="AM361:AM371">
    <cfRule type="expression" dxfId="351" priority="222">
      <formula>$AE$361="対象外"</formula>
    </cfRule>
  </conditionalFormatting>
  <conditionalFormatting sqref="AM372:AM380">
    <cfRule type="expression" dxfId="350" priority="221">
      <formula>$AE$372="－"</formula>
    </cfRule>
  </conditionalFormatting>
  <conditionalFormatting sqref="AM378">
    <cfRule type="expression" dxfId="349" priority="220">
      <formula>$AE$378="－"</formula>
    </cfRule>
  </conditionalFormatting>
  <conditionalFormatting sqref="AM381:AM386">
    <cfRule type="expression" dxfId="348" priority="219">
      <formula>$AE$381="－"</formula>
    </cfRule>
  </conditionalFormatting>
  <conditionalFormatting sqref="AM387:AM394">
    <cfRule type="expression" dxfId="347" priority="218">
      <formula>$AE$387="－"</formula>
    </cfRule>
  </conditionalFormatting>
  <conditionalFormatting sqref="AM404:AM405">
    <cfRule type="expression" dxfId="346" priority="217">
      <formula>$AE$404="対象外"</formula>
    </cfRule>
  </conditionalFormatting>
  <conditionalFormatting sqref="AM415">
    <cfRule type="expression" dxfId="345" priority="216">
      <formula>$AE$415="－"</formula>
    </cfRule>
  </conditionalFormatting>
  <conditionalFormatting sqref="AM421">
    <cfRule type="expression" dxfId="344" priority="215">
      <formula>$AE$421="－"</formula>
    </cfRule>
  </conditionalFormatting>
  <conditionalFormatting sqref="AU439:AU449">
    <cfRule type="expression" dxfId="343" priority="84">
      <formula>AW439=0</formula>
    </cfRule>
  </conditionalFormatting>
  <conditionalFormatting sqref="AU452:AU455">
    <cfRule type="expression" dxfId="342" priority="82">
      <formula>AW452=0</formula>
    </cfRule>
  </conditionalFormatting>
  <conditionalFormatting sqref="AU458:AU459">
    <cfRule type="expression" dxfId="341" priority="114">
      <formula>AW458=0</formula>
    </cfRule>
  </conditionalFormatting>
  <conditionalFormatting sqref="AU462:AU474">
    <cfRule type="expression" dxfId="340" priority="68">
      <formula>AW462=0</formula>
    </cfRule>
  </conditionalFormatting>
  <conditionalFormatting sqref="AW439:AW449">
    <cfRule type="expression" dxfId="339" priority="83">
      <formula>AW439=0</formula>
    </cfRule>
  </conditionalFormatting>
  <conditionalFormatting sqref="AW452:AW455">
    <cfRule type="expression" dxfId="338" priority="81">
      <formula>AW452=0</formula>
    </cfRule>
  </conditionalFormatting>
  <conditionalFormatting sqref="AW458:AW459">
    <cfRule type="expression" dxfId="337" priority="113">
      <formula>AW458=0</formula>
    </cfRule>
  </conditionalFormatting>
  <conditionalFormatting sqref="AW462:AW474">
    <cfRule type="expression" dxfId="336" priority="67">
      <formula>AW462=0</formula>
    </cfRule>
  </conditionalFormatting>
  <conditionalFormatting sqref="AX439">
    <cfRule type="expression" dxfId="335" priority="164">
      <formula>AZ439=0</formula>
    </cfRule>
  </conditionalFormatting>
  <conditionalFormatting sqref="AX441:AX442">
    <cfRule type="expression" dxfId="334" priority="156">
      <formula>AZ441=0</formula>
    </cfRule>
  </conditionalFormatting>
  <conditionalFormatting sqref="AX444:AX449">
    <cfRule type="expression" dxfId="333" priority="132">
      <formula>AZ444=0</formula>
    </cfRule>
  </conditionalFormatting>
  <conditionalFormatting sqref="AX452:AX454">
    <cfRule type="expression" dxfId="332" priority="120">
      <formula>AZ452=0</formula>
    </cfRule>
  </conditionalFormatting>
  <conditionalFormatting sqref="AX458:AX459">
    <cfRule type="expression" dxfId="331" priority="112">
      <formula>AZ458=0</formula>
    </cfRule>
  </conditionalFormatting>
  <conditionalFormatting sqref="AX464:AX465">
    <cfRule type="expression" dxfId="330" priority="104">
      <formula>AZ464=0</formula>
    </cfRule>
  </conditionalFormatting>
  <conditionalFormatting sqref="AX469">
    <cfRule type="expression" dxfId="329" priority="100">
      <formula>AZ469=0</formula>
    </cfRule>
  </conditionalFormatting>
  <conditionalFormatting sqref="AX471">
    <cfRule type="expression" dxfId="328" priority="96">
      <formula>AZ471=0</formula>
    </cfRule>
  </conditionalFormatting>
  <conditionalFormatting sqref="AX473:AX474">
    <cfRule type="expression" dxfId="327" priority="88">
      <formula>AZ473=0</formula>
    </cfRule>
  </conditionalFormatting>
  <conditionalFormatting sqref="AZ439">
    <cfRule type="expression" dxfId="326" priority="163">
      <formula>AZ439=0</formula>
    </cfRule>
  </conditionalFormatting>
  <conditionalFormatting sqref="AZ441:AZ442">
    <cfRule type="expression" dxfId="325" priority="155">
      <formula>AZ441=0</formula>
    </cfRule>
  </conditionalFormatting>
  <conditionalFormatting sqref="AZ444:AZ449">
    <cfRule type="expression" dxfId="324" priority="131">
      <formula>AZ444=0</formula>
    </cfRule>
  </conditionalFormatting>
  <conditionalFormatting sqref="AZ452:AZ454">
    <cfRule type="expression" dxfId="323" priority="119">
      <formula>AZ452=0</formula>
    </cfRule>
  </conditionalFormatting>
  <conditionalFormatting sqref="AZ458:AZ459">
    <cfRule type="expression" dxfId="322" priority="111">
      <formula>AZ458=0</formula>
    </cfRule>
  </conditionalFormatting>
  <conditionalFormatting sqref="AZ464:AZ465">
    <cfRule type="expression" dxfId="321" priority="103">
      <formula>AZ464=0</formula>
    </cfRule>
  </conditionalFormatting>
  <conditionalFormatting sqref="AZ469">
    <cfRule type="expression" dxfId="320" priority="99">
      <formula>AZ469=0</formula>
    </cfRule>
  </conditionalFormatting>
  <conditionalFormatting sqref="AZ471">
    <cfRule type="expression" dxfId="319" priority="95">
      <formula>AZ471=0</formula>
    </cfRule>
  </conditionalFormatting>
  <conditionalFormatting sqref="AZ473:AZ474">
    <cfRule type="expression" dxfId="318" priority="87">
      <formula>AZ473=0</formula>
    </cfRule>
  </conditionalFormatting>
  <conditionalFormatting sqref="T335">
    <cfRule type="cellIs" dxfId="317" priority="2" operator="equal">
      <formula>"2.いいえ"</formula>
    </cfRule>
  </conditionalFormatting>
  <conditionalFormatting sqref="T339">
    <cfRule type="cellIs" dxfId="316" priority="1" operator="equal">
      <formula>"2.いいえ"</formula>
    </cfRule>
  </conditionalFormatting>
  <dataValidations count="5">
    <dataValidation type="list" imeMode="on" allowBlank="1" showInputMessage="1" prompt="前年度回答が｢いいえ｣or｢対象外｣で､改善等の取組みにより当年度回答(Ｔ列)を｢はい｣にする場合は｢詳細説明｣欄と｢証跡資料｣欄を必ず記入し､資料一式を提出してください。" sqref="V388:V403 V18:V22 V382:V385 V24:V30 V33:V37 V40:V44 V46:V48 V50:V53 V55:V59 V62:V64 V66:V83 V86:V96 V98:V104 V106:V109 V111:V113 V116:V120 V123:V125 V127:V128 V130:V137 V139:V142 V145:V163 V166:V168 V170 V173:V181 V183:V199 V201:V202 V204:V205 V207:V237 V239:V259 V261 V263:V264 V267:V271 V273:V276 V278 V280:V283 V285:V290 V292:V300 V302:V310 V313:V316 V319:V320 V405:V435 V336:V338 V340:V351 V333 V353:V355 V362 V364:V366 V358:V359 V373:V379 V368:V369 V323:V331 V13:V16">
      <formula1>$AM$8</formula1>
    </dataValidation>
    <dataValidation type="list" allowBlank="1" showInputMessage="1" sqref="AH11:AH435">
      <formula1>"従業員の閲覧方法確認,サンプル閲覧,実演,掲示の確認,自由入力"</formula1>
    </dataValidation>
    <dataValidation type="list" allowBlank="1" showInputMessage="1" showErrorMessage="1" sqref="AK11:AL435">
      <formula1>$AL$4:$AL$6</formula1>
    </dataValidation>
    <dataValidation type="list" allowBlank="1" showInputMessage="1" showErrorMessage="1" sqref="AE336:AE338 AE106:AE109 AE111:AE113 AE266:AE271 AE139:AE142 AE165:AE168 AE170 AE18:AE22 AE273:AE276 AE278 AE312:AE316 AE318:AE320 AE353:AE356 AE66:AE84 AE381:AE385 AE405:AE435 AE372:AE379 AE362:AE370 AE358:AE360 AE340:AE351 AE322:AE334 AE280:AE310 AE172:AE259 AE144:AE163 AE261:AE264 AE11 AE13:AE16 AE24:AE38 AE40:AE44 AE130:AE137 AE62:AE64 AE46:AE60 AE86:AE96 AE98:AE104 AE115:AE121 AE123:AE125 AE127:AE128 AE387:AE403">
      <formula1>OFFSET(Y11,0,0,1,COUNTA(Y11:AD11))</formula1>
    </dataValidation>
    <dataValidation type="list" allowBlank="1" showInputMessage="1" showErrorMessage="1" sqref="T130:T142 T145:T164 T382:T386 T373:T380 T368:T371 T364:T366 T13:T16 T319:T321 T313:T317 T302:T311 T292:T300 T285:T290 T267:T283 T263:T265 T239:T261 T207:T237 T204:T205 T201:T202 T183:T199 T173:T181 T166:T171 T388:T435 T127:T128 T123:T125 T116:T121 T106:T114 T98:T104 T86:T96 T66:T83 T62:T64 T55:T59 T50:T53 T46:T48 T40:T44 T18:T37 T323:T334 T336:T338 T340:T362">
      <formula1>OFFSET(N13,0,0,1,COUNTA(N13:Q13))</formula1>
    </dataValidation>
  </dataValidations>
  <pageMargins left="0.39370078740157483" right="0.19685039370078741" top="0.19685039370078741" bottom="0.19685039370078741" header="0.11811023622047245" footer="0.11811023622047245"/>
  <pageSetup paperSize="8" scale="73" fitToHeight="0" orientation="landscape" r:id="rId1"/>
  <headerFooter>
    <oddFooter>&amp;C&amp;"Meiryo UI,標準"&amp;10&amp;P / &amp;N&amp;R&amp;"Meiryo UI,標準"&amp;10&amp;D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74"/>
  <sheetViews>
    <sheetView showGridLines="0" view="pageBreakPreview" zoomScale="65" zoomScaleNormal="38" zoomScaleSheetLayoutView="65" workbookViewId="0">
      <selection activeCell="R13" sqref="R13"/>
    </sheetView>
  </sheetViews>
  <sheetFormatPr defaultColWidth="9" defaultRowHeight="15.75" x14ac:dyDescent="0.4"/>
  <cols>
    <col min="1" max="1" width="2.5" style="18" customWidth="1"/>
    <col min="2" max="2" width="5" style="19" customWidth="1"/>
    <col min="3" max="3" width="5" style="18" customWidth="1"/>
    <col min="4" max="4" width="9.5" style="18" customWidth="1"/>
    <col min="5" max="5" width="2.75" style="18" customWidth="1"/>
    <col min="6" max="6" width="9.5" style="18" customWidth="1"/>
    <col min="7" max="7" width="4" style="18" hidden="1" customWidth="1"/>
    <col min="8" max="8" width="6.5" style="21" customWidth="1"/>
    <col min="9" max="9" width="5.5" style="22" bestFit="1" customWidth="1"/>
    <col min="10" max="10" width="9.625" style="22" customWidth="1"/>
    <col min="11" max="12" width="2.625" style="22" customWidth="1"/>
    <col min="13" max="13" width="73.625" style="22" customWidth="1"/>
    <col min="14" max="16" width="7.5" style="22" hidden="1" customWidth="1"/>
    <col min="17" max="17" width="8" style="22" hidden="1" customWidth="1"/>
    <col min="18" max="18" width="8.25" style="22" bestFit="1" customWidth="1"/>
    <col min="19" max="19" width="10.5" style="22" bestFit="1" customWidth="1"/>
    <col min="20" max="20" width="10" style="23" customWidth="1"/>
    <col min="21" max="21" width="19.375" style="40" customWidth="1"/>
    <col min="22" max="22" width="73" style="23" customWidth="1"/>
    <col min="23" max="23" width="38.625" style="22" customWidth="1"/>
    <col min="24" max="24" width="9.875" style="22" hidden="1" customWidth="1"/>
    <col min="25" max="30" width="7.375" style="22" hidden="1" customWidth="1"/>
    <col min="31" max="31" width="8" style="23" customWidth="1"/>
    <col min="32" max="32" width="46.5" style="22" customWidth="1"/>
    <col min="33" max="33" width="44.125" style="22" customWidth="1"/>
    <col min="34" max="34" width="22.25" style="22" customWidth="1"/>
    <col min="35" max="35" width="33.5" style="22" customWidth="1"/>
    <col min="36" max="36" width="44.125" style="22" customWidth="1"/>
    <col min="37" max="38" width="16.375" style="22" customWidth="1"/>
    <col min="39" max="39" width="38" style="22" customWidth="1"/>
    <col min="40" max="40" width="11" style="18" hidden="1" customWidth="1"/>
    <col min="41" max="46" width="9" style="18" hidden="1" customWidth="1"/>
    <col min="47" max="49" width="3.875" style="18" hidden="1" customWidth="1"/>
    <col min="50" max="50" width="5" style="18" hidden="1" customWidth="1"/>
    <col min="51" max="52" width="3.875" style="18" hidden="1" customWidth="1"/>
    <col min="53" max="53" width="4.625" style="19" hidden="1" customWidth="1"/>
    <col min="54" max="55" width="0" style="18" hidden="1" customWidth="1"/>
    <col min="56" max="16384" width="9" style="18"/>
  </cols>
  <sheetData>
    <row r="1" spans="1:56" ht="24.95" customHeight="1" x14ac:dyDescent="0.4">
      <c r="G1" s="20"/>
      <c r="N1" s="422" t="s">
        <v>855</v>
      </c>
      <c r="O1" s="422"/>
      <c r="P1" s="422"/>
      <c r="Q1" s="422"/>
      <c r="R1" s="23"/>
      <c r="S1" s="23"/>
      <c r="U1" s="24"/>
      <c r="X1" s="422" t="s">
        <v>855</v>
      </c>
      <c r="Y1" s="422"/>
      <c r="Z1" s="422"/>
      <c r="AA1" s="422"/>
      <c r="AB1" s="422"/>
      <c r="AC1" s="422"/>
      <c r="AD1" s="422"/>
      <c r="AE1" s="25"/>
      <c r="AF1" s="26"/>
      <c r="AH1" s="27"/>
      <c r="AI1" s="27"/>
      <c r="AJ1" s="27"/>
      <c r="AK1" s="26"/>
      <c r="AL1" s="26"/>
      <c r="AM1" s="27" t="s">
        <v>959</v>
      </c>
      <c r="AN1" s="423" t="s">
        <v>958</v>
      </c>
      <c r="AO1" s="423"/>
      <c r="AP1" s="423"/>
      <c r="AQ1" s="423"/>
      <c r="AR1" s="423"/>
      <c r="AS1" s="423"/>
      <c r="AT1" s="423"/>
      <c r="AU1" s="423"/>
      <c r="AV1" s="423"/>
      <c r="AW1" s="423"/>
      <c r="AX1" s="423"/>
      <c r="AY1" s="423"/>
      <c r="AZ1" s="423"/>
      <c r="BA1" s="423"/>
      <c r="BB1" s="423"/>
      <c r="BC1" s="423"/>
    </row>
    <row r="2" spans="1:56" ht="24.95" customHeight="1" x14ac:dyDescent="0.4">
      <c r="N2" s="28"/>
      <c r="O2" s="18"/>
      <c r="P2" s="18"/>
      <c r="Q2" s="18"/>
      <c r="R2" s="18"/>
      <c r="S2" s="18"/>
      <c r="U2" s="24"/>
      <c r="Y2" s="18"/>
      <c r="Z2" s="18"/>
      <c r="AA2" s="18"/>
      <c r="AB2" s="18"/>
      <c r="AC2" s="18"/>
      <c r="AD2" s="18"/>
      <c r="AE2" s="29" t="s">
        <v>965</v>
      </c>
      <c r="AF2" s="30" t="s">
        <v>964</v>
      </c>
      <c r="AG2" s="31"/>
      <c r="AH2" s="32"/>
      <c r="AI2" s="32"/>
      <c r="AJ2" s="32"/>
      <c r="AK2" s="31"/>
      <c r="AL2" s="31"/>
      <c r="AM2" s="33" t="s">
        <v>751</v>
      </c>
      <c r="BA2" s="18"/>
      <c r="BD2" s="19"/>
    </row>
    <row r="3" spans="1:56" ht="24.95" customHeight="1" x14ac:dyDescent="0.4">
      <c r="B3" s="34"/>
      <c r="C3" s="35"/>
      <c r="D3" s="35"/>
      <c r="E3" s="35"/>
      <c r="F3" s="35"/>
      <c r="G3" s="35"/>
      <c r="N3" s="28"/>
      <c r="O3" s="18"/>
      <c r="P3" s="18"/>
      <c r="Q3" s="18"/>
      <c r="R3" s="18"/>
      <c r="S3" s="18"/>
      <c r="U3" s="24"/>
      <c r="Y3" s="18"/>
      <c r="Z3" s="18"/>
      <c r="AA3" s="18"/>
      <c r="AB3" s="18"/>
      <c r="AC3" s="18"/>
      <c r="AD3" s="18"/>
      <c r="AE3" s="36" t="s">
        <v>960</v>
      </c>
      <c r="AF3" s="37" t="s">
        <v>966</v>
      </c>
      <c r="AG3" s="38"/>
      <c r="AH3" s="39"/>
      <c r="AI3" s="39"/>
      <c r="AJ3" s="39"/>
      <c r="AM3" s="39" t="s">
        <v>753</v>
      </c>
      <c r="BA3" s="424" t="s">
        <v>1603</v>
      </c>
      <c r="BB3" s="424"/>
      <c r="BC3" s="424"/>
      <c r="BD3" s="19"/>
    </row>
    <row r="4" spans="1:56" ht="24.95" customHeight="1" thickBot="1" x14ac:dyDescent="0.45">
      <c r="A4" s="425" t="s">
        <v>309</v>
      </c>
      <c r="B4" s="425"/>
      <c r="C4" s="425"/>
      <c r="D4" s="425"/>
      <c r="E4" s="425"/>
      <c r="F4" s="425"/>
      <c r="G4" s="425"/>
      <c r="H4" s="425"/>
      <c r="T4" s="40"/>
      <c r="AE4" s="41" t="s">
        <v>961</v>
      </c>
      <c r="AF4" s="42" t="s">
        <v>968</v>
      </c>
      <c r="AH4" s="43"/>
      <c r="AI4" s="43"/>
      <c r="AJ4" s="43"/>
      <c r="AK4" s="473" t="s">
        <v>700</v>
      </c>
      <c r="AL4" s="44" t="s">
        <v>708</v>
      </c>
      <c r="AM4" s="43"/>
      <c r="BA4" s="424"/>
      <c r="BB4" s="424"/>
      <c r="BC4" s="424"/>
      <c r="BD4" s="19"/>
    </row>
    <row r="5" spans="1:56" ht="24.95" customHeight="1" x14ac:dyDescent="0.4">
      <c r="A5" s="425"/>
      <c r="B5" s="425"/>
      <c r="C5" s="425"/>
      <c r="D5" s="425"/>
      <c r="E5" s="425"/>
      <c r="F5" s="425"/>
      <c r="G5" s="425"/>
      <c r="H5" s="425"/>
      <c r="AE5" s="41" t="s">
        <v>962</v>
      </c>
      <c r="AF5" s="42" t="s">
        <v>969</v>
      </c>
      <c r="AH5" s="43"/>
      <c r="AI5" s="43"/>
      <c r="AJ5" s="43"/>
      <c r="AK5" s="474"/>
      <c r="AL5" s="44" t="s">
        <v>709</v>
      </c>
      <c r="AM5" s="43"/>
      <c r="BA5" s="429" t="s">
        <v>1604</v>
      </c>
      <c r="BB5" s="430"/>
      <c r="BC5" s="431"/>
      <c r="BD5" s="19"/>
    </row>
    <row r="6" spans="1:56" ht="24.95" customHeight="1" thickBot="1" x14ac:dyDescent="0.45">
      <c r="A6" s="425"/>
      <c r="B6" s="425"/>
      <c r="C6" s="425"/>
      <c r="D6" s="425"/>
      <c r="E6" s="425"/>
      <c r="F6" s="425"/>
      <c r="G6" s="425"/>
      <c r="H6" s="425"/>
      <c r="AE6" s="41" t="s">
        <v>963</v>
      </c>
      <c r="AF6" s="42" t="s">
        <v>967</v>
      </c>
      <c r="AH6" s="43"/>
      <c r="AI6" s="43"/>
      <c r="AJ6" s="43"/>
      <c r="AK6" s="475"/>
      <c r="AL6" s="44" t="s">
        <v>710</v>
      </c>
      <c r="AM6" s="43"/>
      <c r="BA6" s="432"/>
      <c r="BB6" s="433"/>
      <c r="BC6" s="434"/>
      <c r="BD6" s="19"/>
    </row>
    <row r="7" spans="1:56" ht="24.95" customHeight="1" x14ac:dyDescent="0.4">
      <c r="A7" s="425"/>
      <c r="B7" s="425"/>
      <c r="C7" s="425"/>
      <c r="D7" s="425"/>
      <c r="E7" s="425"/>
      <c r="F7" s="425"/>
      <c r="G7" s="425"/>
      <c r="H7" s="425"/>
      <c r="I7" s="45"/>
      <c r="J7" s="45"/>
      <c r="AE7" s="46" t="s">
        <v>684</v>
      </c>
      <c r="AF7" s="47" t="s">
        <v>970</v>
      </c>
      <c r="AK7" s="48" t="s">
        <v>701</v>
      </c>
      <c r="AL7" s="44"/>
      <c r="BA7" s="18"/>
      <c r="BB7" s="49">
        <v>55</v>
      </c>
      <c r="BD7" s="19"/>
    </row>
    <row r="8" spans="1:56" ht="24.95" customHeight="1" x14ac:dyDescent="0.4">
      <c r="A8" s="50"/>
      <c r="B8" s="51"/>
      <c r="I8" s="52"/>
      <c r="J8" s="52"/>
      <c r="K8" s="52"/>
      <c r="L8" s="52"/>
      <c r="M8" s="52"/>
      <c r="N8" s="52"/>
      <c r="O8" s="52"/>
      <c r="P8" s="52"/>
      <c r="Q8" s="52"/>
      <c r="R8" s="52"/>
      <c r="S8" s="52"/>
      <c r="T8" s="53"/>
      <c r="U8" s="54"/>
      <c r="V8" s="53"/>
      <c r="AH8" s="446"/>
      <c r="AI8" s="446"/>
      <c r="AJ8" s="23"/>
      <c r="AM8" s="13" t="s">
        <v>1536</v>
      </c>
      <c r="BA8" s="447" t="s">
        <v>1562</v>
      </c>
      <c r="BB8" s="447" t="s">
        <v>1560</v>
      </c>
      <c r="BC8" s="447" t="s">
        <v>1561</v>
      </c>
      <c r="BD8" s="19"/>
    </row>
    <row r="9" spans="1:56" s="55" customFormat="1" ht="24.95" customHeight="1" x14ac:dyDescent="0.4">
      <c r="A9" s="448" t="s">
        <v>1537</v>
      </c>
      <c r="B9" s="449"/>
      <c r="C9" s="448" t="s">
        <v>0</v>
      </c>
      <c r="D9" s="449"/>
      <c r="E9" s="448" t="s">
        <v>1</v>
      </c>
      <c r="F9" s="449"/>
      <c r="G9" s="448" t="s">
        <v>1557</v>
      </c>
      <c r="H9" s="449"/>
      <c r="I9" s="435" t="s">
        <v>324</v>
      </c>
      <c r="J9" s="437"/>
      <c r="K9" s="454" t="s">
        <v>310</v>
      </c>
      <c r="L9" s="455"/>
      <c r="M9" s="455"/>
      <c r="N9" s="414" t="s">
        <v>747</v>
      </c>
      <c r="O9" s="414"/>
      <c r="P9" s="414"/>
      <c r="Q9" s="415"/>
      <c r="R9" s="480" t="s">
        <v>971</v>
      </c>
      <c r="S9" s="481"/>
      <c r="T9" s="435" t="s">
        <v>325</v>
      </c>
      <c r="U9" s="436"/>
      <c r="V9" s="436"/>
      <c r="W9" s="437"/>
      <c r="X9" s="438" t="s">
        <v>857</v>
      </c>
      <c r="Y9" s="440" t="s">
        <v>743</v>
      </c>
      <c r="Z9" s="441"/>
      <c r="AA9" s="441"/>
      <c r="AB9" s="441"/>
      <c r="AC9" s="441"/>
      <c r="AD9" s="442"/>
      <c r="AE9" s="406" t="s">
        <v>1599</v>
      </c>
      <c r="AF9" s="408" t="s">
        <v>327</v>
      </c>
      <c r="AG9" s="409" t="s">
        <v>755</v>
      </c>
      <c r="AH9" s="406" t="s">
        <v>754</v>
      </c>
      <c r="AI9" s="406"/>
      <c r="AJ9" s="406" t="s">
        <v>758</v>
      </c>
      <c r="AK9" s="476" t="s">
        <v>744</v>
      </c>
      <c r="AL9" s="478" t="s">
        <v>699</v>
      </c>
      <c r="AM9" s="406" t="s">
        <v>328</v>
      </c>
      <c r="AU9" s="56"/>
      <c r="BA9" s="447"/>
      <c r="BB9" s="447"/>
      <c r="BC9" s="447"/>
      <c r="BD9" s="57"/>
    </row>
    <row r="10" spans="1:56" ht="24.95" customHeight="1" x14ac:dyDescent="0.4">
      <c r="A10" s="450"/>
      <c r="B10" s="451"/>
      <c r="C10" s="450"/>
      <c r="D10" s="451"/>
      <c r="E10" s="450"/>
      <c r="F10" s="451"/>
      <c r="G10" s="450"/>
      <c r="H10" s="451"/>
      <c r="I10" s="452"/>
      <c r="J10" s="453"/>
      <c r="K10" s="456"/>
      <c r="L10" s="457"/>
      <c r="M10" s="457"/>
      <c r="N10" s="416"/>
      <c r="O10" s="416"/>
      <c r="P10" s="416"/>
      <c r="Q10" s="417"/>
      <c r="R10" s="482"/>
      <c r="S10" s="483"/>
      <c r="T10" s="58" t="s">
        <v>748</v>
      </c>
      <c r="U10" s="59" t="s">
        <v>374</v>
      </c>
      <c r="V10" s="59" t="s">
        <v>326</v>
      </c>
      <c r="W10" s="58" t="s">
        <v>760</v>
      </c>
      <c r="X10" s="439"/>
      <c r="Y10" s="443"/>
      <c r="Z10" s="444"/>
      <c r="AA10" s="444"/>
      <c r="AB10" s="444"/>
      <c r="AC10" s="444"/>
      <c r="AD10" s="445"/>
      <c r="AE10" s="408"/>
      <c r="AF10" s="408"/>
      <c r="AG10" s="409"/>
      <c r="AH10" s="60" t="s">
        <v>756</v>
      </c>
      <c r="AI10" s="60" t="s">
        <v>757</v>
      </c>
      <c r="AJ10" s="406"/>
      <c r="AK10" s="477"/>
      <c r="AL10" s="479"/>
      <c r="AM10" s="406"/>
      <c r="BA10" s="447"/>
      <c r="BB10" s="447"/>
      <c r="BC10" s="447"/>
      <c r="BD10" s="19"/>
    </row>
    <row r="11" spans="1:56" ht="42" x14ac:dyDescent="0.4">
      <c r="A11" s="61" t="s">
        <v>761</v>
      </c>
      <c r="B11" s="340" t="s">
        <v>330</v>
      </c>
      <c r="C11" s="62" t="s">
        <v>770</v>
      </c>
      <c r="D11" s="343" t="s">
        <v>331</v>
      </c>
      <c r="E11" s="61" t="s">
        <v>794</v>
      </c>
      <c r="F11" s="343" t="s">
        <v>332</v>
      </c>
      <c r="G11" s="63" t="s">
        <v>853</v>
      </c>
      <c r="H11" s="470" t="s">
        <v>2</v>
      </c>
      <c r="I11" s="64">
        <v>1</v>
      </c>
      <c r="J11" s="65" t="s">
        <v>446</v>
      </c>
      <c r="K11" s="350" t="s">
        <v>251</v>
      </c>
      <c r="L11" s="407"/>
      <c r="M11" s="407"/>
      <c r="N11" s="66"/>
      <c r="O11" s="66"/>
      <c r="P11" s="66"/>
      <c r="Q11" s="66"/>
      <c r="R11" s="66"/>
      <c r="S11" s="67"/>
      <c r="T11" s="68" t="s">
        <v>689</v>
      </c>
      <c r="U11" s="68" t="s">
        <v>689</v>
      </c>
      <c r="V11" s="69"/>
      <c r="W11" s="69"/>
      <c r="X11" s="70" t="str">
        <f>AE11</f>
        <v>×</v>
      </c>
      <c r="Y11" s="71" t="s">
        <v>759</v>
      </c>
      <c r="Z11" s="71" t="s">
        <v>681</v>
      </c>
      <c r="AA11" s="71" t="s">
        <v>690</v>
      </c>
      <c r="AB11" s="71" t="s">
        <v>691</v>
      </c>
      <c r="AC11" s="71" t="s">
        <v>682</v>
      </c>
      <c r="AD11" s="71"/>
      <c r="AE11" s="246" t="s">
        <v>682</v>
      </c>
      <c r="AF11" s="69"/>
      <c r="AG11" s="72"/>
      <c r="AH11" s="69"/>
      <c r="AI11" s="69"/>
      <c r="AJ11" s="69"/>
      <c r="AK11" s="73"/>
      <c r="AL11" s="6"/>
      <c r="AM11" s="74"/>
      <c r="BA11" s="75">
        <f t="shared" ref="BA11:BA74" si="0">LENB(K11)+LENB(L11)+LENB(M11)</f>
        <v>93</v>
      </c>
      <c r="BB11" s="75">
        <f t="shared" ref="BB11:BB74" si="1">IF(ROUNDUP(BA11/$BB$7,0)&gt;2,ROUNDUP(BA11/$BB$7,0),ROUNDUP(BA11/$BB$7,0)+1)</f>
        <v>3</v>
      </c>
      <c r="BC11" s="245" t="str">
        <f t="shared" ref="BC11:BC74" si="2">REPT("Ｈ",BB11)</f>
        <v>ＨＨＨ</v>
      </c>
      <c r="BD11" s="19"/>
    </row>
    <row r="12" spans="1:56" ht="42" x14ac:dyDescent="0.4">
      <c r="A12" s="76" t="s">
        <v>762</v>
      </c>
      <c r="B12" s="390"/>
      <c r="C12" s="76" t="s">
        <v>783</v>
      </c>
      <c r="D12" s="391"/>
      <c r="E12" s="76" t="s">
        <v>793</v>
      </c>
      <c r="F12" s="391"/>
      <c r="G12" s="77" t="s">
        <v>852</v>
      </c>
      <c r="H12" s="471"/>
      <c r="I12" s="78">
        <v>1</v>
      </c>
      <c r="J12" s="79" t="s">
        <v>447</v>
      </c>
      <c r="K12" s="80"/>
      <c r="L12" s="362" t="s">
        <v>3</v>
      </c>
      <c r="M12" s="363"/>
      <c r="N12" s="66"/>
      <c r="O12" s="66"/>
      <c r="P12" s="66"/>
      <c r="Q12" s="81"/>
      <c r="R12" s="66"/>
      <c r="S12" s="67"/>
      <c r="T12" s="68" t="s">
        <v>689</v>
      </c>
      <c r="U12" s="68" t="s">
        <v>689</v>
      </c>
      <c r="V12" s="69"/>
      <c r="W12" s="69"/>
      <c r="X12" s="82"/>
      <c r="Y12" s="83"/>
      <c r="Z12" s="83"/>
      <c r="AA12" s="83"/>
      <c r="AB12" s="83"/>
      <c r="AC12" s="83"/>
      <c r="AD12" s="84"/>
      <c r="AE12" s="247"/>
      <c r="AF12" s="69"/>
      <c r="AG12" s="72"/>
      <c r="AH12" s="69"/>
      <c r="AI12" s="69"/>
      <c r="AJ12" s="69"/>
      <c r="AK12" s="85"/>
      <c r="AL12" s="84"/>
      <c r="AM12" s="69"/>
      <c r="BA12" s="75">
        <f t="shared" si="0"/>
        <v>68</v>
      </c>
      <c r="BB12" s="75">
        <f t="shared" si="1"/>
        <v>3</v>
      </c>
      <c r="BC12" s="245" t="str">
        <f t="shared" si="2"/>
        <v>ＨＨＨ</v>
      </c>
      <c r="BD12" s="19"/>
    </row>
    <row r="13" spans="1:56" ht="28.5" x14ac:dyDescent="0.4">
      <c r="A13" s="76" t="s">
        <v>762</v>
      </c>
      <c r="B13" s="390"/>
      <c r="C13" s="76" t="s">
        <v>783</v>
      </c>
      <c r="D13" s="391"/>
      <c r="E13" s="76" t="s">
        <v>793</v>
      </c>
      <c r="F13" s="391"/>
      <c r="G13" s="77" t="s">
        <v>852</v>
      </c>
      <c r="H13" s="471"/>
      <c r="I13" s="78">
        <v>1</v>
      </c>
      <c r="J13" s="79" t="s">
        <v>448</v>
      </c>
      <c r="K13" s="86"/>
      <c r="L13" s="86"/>
      <c r="M13" s="87" t="s">
        <v>4</v>
      </c>
      <c r="N13" s="88" t="s">
        <v>680</v>
      </c>
      <c r="O13" s="88" t="s">
        <v>687</v>
      </c>
      <c r="P13" s="88" t="s">
        <v>688</v>
      </c>
      <c r="Q13" s="88"/>
      <c r="R13" s="7" t="s">
        <v>972</v>
      </c>
      <c r="S13" s="8" t="s">
        <v>973</v>
      </c>
      <c r="T13" s="14" t="s">
        <v>680</v>
      </c>
      <c r="U13" s="4" t="s">
        <v>673</v>
      </c>
      <c r="V13" s="16"/>
      <c r="W13" s="15"/>
      <c r="X13" s="89"/>
      <c r="Y13" s="71" t="s">
        <v>680</v>
      </c>
      <c r="Z13" s="71" t="s">
        <v>681</v>
      </c>
      <c r="AA13" s="71" t="s">
        <v>690</v>
      </c>
      <c r="AB13" s="71" t="s">
        <v>691</v>
      </c>
      <c r="AC13" s="71" t="s">
        <v>682</v>
      </c>
      <c r="AD13" s="71"/>
      <c r="AE13" s="248" t="s">
        <v>682</v>
      </c>
      <c r="AF13" s="74"/>
      <c r="AG13" s="90"/>
      <c r="AH13" s="74"/>
      <c r="AI13" s="74"/>
      <c r="AJ13" s="74"/>
      <c r="AK13" s="73"/>
      <c r="AL13" s="6"/>
      <c r="AM13" s="74"/>
      <c r="BA13" s="75">
        <f t="shared" si="0"/>
        <v>20</v>
      </c>
      <c r="BB13" s="75">
        <f t="shared" si="1"/>
        <v>2</v>
      </c>
      <c r="BC13" s="245" t="str">
        <f t="shared" si="2"/>
        <v>ＨＨ</v>
      </c>
      <c r="BD13" s="19"/>
    </row>
    <row r="14" spans="1:56" ht="42" x14ac:dyDescent="0.4">
      <c r="A14" s="76" t="s">
        <v>762</v>
      </c>
      <c r="B14" s="390"/>
      <c r="C14" s="76" t="s">
        <v>783</v>
      </c>
      <c r="D14" s="391"/>
      <c r="E14" s="76" t="s">
        <v>793</v>
      </c>
      <c r="F14" s="391"/>
      <c r="G14" s="77" t="s">
        <v>852</v>
      </c>
      <c r="H14" s="471"/>
      <c r="I14" s="78">
        <v>1</v>
      </c>
      <c r="J14" s="79" t="s">
        <v>449</v>
      </c>
      <c r="K14" s="86"/>
      <c r="L14" s="86"/>
      <c r="M14" s="91" t="s">
        <v>5</v>
      </c>
      <c r="N14" s="92" t="s">
        <v>680</v>
      </c>
      <c r="O14" s="92" t="s">
        <v>687</v>
      </c>
      <c r="P14" s="92" t="s">
        <v>688</v>
      </c>
      <c r="Q14" s="92"/>
      <c r="R14" s="7" t="s">
        <v>972</v>
      </c>
      <c r="S14" s="8" t="s">
        <v>974</v>
      </c>
      <c r="T14" s="14" t="s">
        <v>680</v>
      </c>
      <c r="U14" s="4" t="s">
        <v>673</v>
      </c>
      <c r="V14" s="16" t="s">
        <v>1536</v>
      </c>
      <c r="W14" s="15"/>
      <c r="X14" s="89"/>
      <c r="Y14" s="93" t="s">
        <v>680</v>
      </c>
      <c r="Z14" s="93" t="s">
        <v>681</v>
      </c>
      <c r="AA14" s="71" t="s">
        <v>690</v>
      </c>
      <c r="AB14" s="71" t="s">
        <v>691</v>
      </c>
      <c r="AC14" s="93" t="s">
        <v>682</v>
      </c>
      <c r="AD14" s="93"/>
      <c r="AE14" s="248" t="s">
        <v>681</v>
      </c>
      <c r="AF14" s="74"/>
      <c r="AG14" s="90"/>
      <c r="AH14" s="74"/>
      <c r="AI14" s="74"/>
      <c r="AJ14" s="74"/>
      <c r="AK14" s="73"/>
      <c r="AL14" s="6"/>
      <c r="AM14" s="74"/>
      <c r="BA14" s="75">
        <f t="shared" si="0"/>
        <v>62</v>
      </c>
      <c r="BB14" s="75">
        <f t="shared" si="1"/>
        <v>3</v>
      </c>
      <c r="BC14" s="245" t="str">
        <f t="shared" si="2"/>
        <v>ＨＨＨ</v>
      </c>
      <c r="BD14" s="19"/>
    </row>
    <row r="15" spans="1:56" ht="42" x14ac:dyDescent="0.4">
      <c r="A15" s="76" t="s">
        <v>762</v>
      </c>
      <c r="B15" s="390"/>
      <c r="C15" s="76" t="s">
        <v>783</v>
      </c>
      <c r="D15" s="391"/>
      <c r="E15" s="76" t="s">
        <v>793</v>
      </c>
      <c r="F15" s="391"/>
      <c r="G15" s="77" t="s">
        <v>852</v>
      </c>
      <c r="H15" s="471"/>
      <c r="I15" s="78">
        <v>1</v>
      </c>
      <c r="J15" s="79" t="s">
        <v>450</v>
      </c>
      <c r="K15" s="86"/>
      <c r="L15" s="86"/>
      <c r="M15" s="87" t="s">
        <v>6</v>
      </c>
      <c r="N15" s="88" t="s">
        <v>680</v>
      </c>
      <c r="O15" s="88" t="s">
        <v>687</v>
      </c>
      <c r="P15" s="88" t="s">
        <v>688</v>
      </c>
      <c r="Q15" s="88"/>
      <c r="R15" s="7" t="s">
        <v>972</v>
      </c>
      <c r="S15" s="8" t="s">
        <v>975</v>
      </c>
      <c r="T15" s="14" t="s">
        <v>680</v>
      </c>
      <c r="U15" s="4" t="s">
        <v>673</v>
      </c>
      <c r="V15" s="16"/>
      <c r="W15" s="15"/>
      <c r="X15" s="89"/>
      <c r="Y15" s="71" t="s">
        <v>680</v>
      </c>
      <c r="Z15" s="71" t="s">
        <v>681</v>
      </c>
      <c r="AA15" s="71" t="s">
        <v>690</v>
      </c>
      <c r="AB15" s="71" t="s">
        <v>691</v>
      </c>
      <c r="AC15" s="71" t="s">
        <v>682</v>
      </c>
      <c r="AD15" s="71"/>
      <c r="AE15" s="248" t="s">
        <v>912</v>
      </c>
      <c r="AF15" s="74"/>
      <c r="AG15" s="90"/>
      <c r="AH15" s="74"/>
      <c r="AI15" s="74"/>
      <c r="AJ15" s="74"/>
      <c r="AK15" s="73"/>
      <c r="AL15" s="6"/>
      <c r="AM15" s="74"/>
      <c r="BA15" s="75">
        <f t="shared" si="0"/>
        <v>66</v>
      </c>
      <c r="BB15" s="75">
        <f t="shared" si="1"/>
        <v>3</v>
      </c>
      <c r="BC15" s="245" t="str">
        <f t="shared" si="2"/>
        <v>ＨＨＨ</v>
      </c>
      <c r="BD15" s="19"/>
    </row>
    <row r="16" spans="1:56" ht="28.5" x14ac:dyDescent="0.4">
      <c r="A16" s="76" t="s">
        <v>762</v>
      </c>
      <c r="B16" s="390"/>
      <c r="C16" s="76" t="s">
        <v>783</v>
      </c>
      <c r="D16" s="391"/>
      <c r="E16" s="76" t="s">
        <v>793</v>
      </c>
      <c r="F16" s="391"/>
      <c r="G16" s="77" t="s">
        <v>852</v>
      </c>
      <c r="H16" s="471"/>
      <c r="I16" s="78">
        <v>1</v>
      </c>
      <c r="J16" s="79" t="s">
        <v>451</v>
      </c>
      <c r="K16" s="86"/>
      <c r="L16" s="86"/>
      <c r="M16" s="94" t="s">
        <v>7</v>
      </c>
      <c r="N16" s="95" t="s">
        <v>680</v>
      </c>
      <c r="O16" s="95" t="s">
        <v>687</v>
      </c>
      <c r="P16" s="95" t="s">
        <v>688</v>
      </c>
      <c r="Q16" s="95"/>
      <c r="R16" s="7" t="s">
        <v>972</v>
      </c>
      <c r="S16" s="8" t="s">
        <v>976</v>
      </c>
      <c r="T16" s="14" t="s">
        <v>680</v>
      </c>
      <c r="U16" s="96" t="s">
        <v>673</v>
      </c>
      <c r="V16" s="16"/>
      <c r="W16" s="15"/>
      <c r="X16" s="97"/>
      <c r="Y16" s="98" t="s">
        <v>680</v>
      </c>
      <c r="Z16" s="98" t="s">
        <v>681</v>
      </c>
      <c r="AA16" s="71" t="s">
        <v>690</v>
      </c>
      <c r="AB16" s="71" t="s">
        <v>691</v>
      </c>
      <c r="AC16" s="98" t="s">
        <v>682</v>
      </c>
      <c r="AD16" s="98"/>
      <c r="AE16" s="248" t="s">
        <v>911</v>
      </c>
      <c r="AF16" s="74"/>
      <c r="AG16" s="90"/>
      <c r="AH16" s="74"/>
      <c r="AI16" s="74"/>
      <c r="AJ16" s="74"/>
      <c r="AK16" s="73"/>
      <c r="AL16" s="6"/>
      <c r="AM16" s="74"/>
      <c r="BA16" s="75">
        <f t="shared" si="0"/>
        <v>54</v>
      </c>
      <c r="BB16" s="75">
        <f t="shared" si="1"/>
        <v>2</v>
      </c>
      <c r="BC16" s="245" t="str">
        <f t="shared" si="2"/>
        <v>ＨＨ</v>
      </c>
      <c r="BD16" s="19"/>
    </row>
    <row r="17" spans="1:56" ht="42" x14ac:dyDescent="0.4">
      <c r="A17" s="76" t="s">
        <v>762</v>
      </c>
      <c r="B17" s="390"/>
      <c r="C17" s="76" t="s">
        <v>783</v>
      </c>
      <c r="D17" s="391"/>
      <c r="E17" s="76" t="s">
        <v>793</v>
      </c>
      <c r="F17" s="391"/>
      <c r="G17" s="77" t="s">
        <v>852</v>
      </c>
      <c r="H17" s="471"/>
      <c r="I17" s="78">
        <v>1</v>
      </c>
      <c r="J17" s="79" t="s">
        <v>452</v>
      </c>
      <c r="K17" s="80"/>
      <c r="L17" s="362" t="s">
        <v>8</v>
      </c>
      <c r="M17" s="363"/>
      <c r="N17" s="66"/>
      <c r="O17" s="66"/>
      <c r="P17" s="66"/>
      <c r="Q17" s="81"/>
      <c r="R17" s="66"/>
      <c r="S17" s="67"/>
      <c r="T17" s="68" t="s">
        <v>689</v>
      </c>
      <c r="U17" s="68" t="s">
        <v>689</v>
      </c>
      <c r="V17" s="69"/>
      <c r="W17" s="69"/>
      <c r="X17" s="82"/>
      <c r="Y17" s="83"/>
      <c r="Z17" s="83"/>
      <c r="AA17" s="83"/>
      <c r="AB17" s="83"/>
      <c r="AC17" s="83"/>
      <c r="AD17" s="84"/>
      <c r="AE17" s="247"/>
      <c r="AF17" s="69"/>
      <c r="AG17" s="72"/>
      <c r="AH17" s="69"/>
      <c r="AI17" s="69"/>
      <c r="AJ17" s="69"/>
      <c r="AK17" s="85"/>
      <c r="AL17" s="84"/>
      <c r="AM17" s="69"/>
      <c r="BA17" s="75">
        <f t="shared" si="0"/>
        <v>74</v>
      </c>
      <c r="BB17" s="75">
        <f t="shared" si="1"/>
        <v>3</v>
      </c>
      <c r="BC17" s="245" t="str">
        <f t="shared" si="2"/>
        <v>ＨＨＨ</v>
      </c>
      <c r="BD17" s="19"/>
    </row>
    <row r="18" spans="1:56" ht="28.5" x14ac:dyDescent="0.4">
      <c r="A18" s="76" t="s">
        <v>762</v>
      </c>
      <c r="B18" s="390"/>
      <c r="C18" s="76" t="s">
        <v>783</v>
      </c>
      <c r="D18" s="391"/>
      <c r="E18" s="76" t="s">
        <v>793</v>
      </c>
      <c r="F18" s="391"/>
      <c r="G18" s="77" t="s">
        <v>852</v>
      </c>
      <c r="H18" s="471"/>
      <c r="I18" s="78">
        <v>1</v>
      </c>
      <c r="J18" s="79" t="s">
        <v>453</v>
      </c>
      <c r="K18" s="86"/>
      <c r="L18" s="86"/>
      <c r="M18" s="99" t="s">
        <v>264</v>
      </c>
      <c r="N18" s="99" t="s">
        <v>680</v>
      </c>
      <c r="O18" s="99" t="s">
        <v>687</v>
      </c>
      <c r="P18" s="99" t="s">
        <v>688</v>
      </c>
      <c r="Q18" s="99"/>
      <c r="R18" s="7" t="s">
        <v>972</v>
      </c>
      <c r="S18" s="8" t="s">
        <v>977</v>
      </c>
      <c r="T18" s="14" t="s">
        <v>680</v>
      </c>
      <c r="U18" s="4" t="s">
        <v>673</v>
      </c>
      <c r="V18" s="16"/>
      <c r="W18" s="15"/>
      <c r="X18" s="97"/>
      <c r="Y18" s="97" t="s">
        <v>680</v>
      </c>
      <c r="Z18" s="97" t="s">
        <v>681</v>
      </c>
      <c r="AA18" s="71" t="s">
        <v>690</v>
      </c>
      <c r="AB18" s="71" t="s">
        <v>691</v>
      </c>
      <c r="AC18" s="97" t="s">
        <v>682</v>
      </c>
      <c r="AD18" s="97"/>
      <c r="AE18" s="248" t="s">
        <v>680</v>
      </c>
      <c r="AF18" s="74"/>
      <c r="AG18" s="90"/>
      <c r="AH18" s="74"/>
      <c r="AI18" s="74"/>
      <c r="AJ18" s="74"/>
      <c r="AK18" s="73"/>
      <c r="AL18" s="6"/>
      <c r="AM18" s="74"/>
      <c r="BA18" s="75">
        <f t="shared" si="0"/>
        <v>34</v>
      </c>
      <c r="BB18" s="75">
        <f t="shared" si="1"/>
        <v>2</v>
      </c>
      <c r="BC18" s="245" t="str">
        <f t="shared" si="2"/>
        <v>ＨＨ</v>
      </c>
      <c r="BD18" s="19"/>
    </row>
    <row r="19" spans="1:56" ht="28.5" x14ac:dyDescent="0.4">
      <c r="A19" s="76" t="s">
        <v>762</v>
      </c>
      <c r="B19" s="390"/>
      <c r="C19" s="76" t="s">
        <v>783</v>
      </c>
      <c r="D19" s="391"/>
      <c r="E19" s="76" t="s">
        <v>793</v>
      </c>
      <c r="F19" s="391"/>
      <c r="G19" s="77" t="s">
        <v>852</v>
      </c>
      <c r="H19" s="471"/>
      <c r="I19" s="78">
        <v>1</v>
      </c>
      <c r="J19" s="79" t="s">
        <v>454</v>
      </c>
      <c r="K19" s="86"/>
      <c r="L19" s="86"/>
      <c r="M19" s="99" t="s">
        <v>265</v>
      </c>
      <c r="N19" s="99" t="s">
        <v>680</v>
      </c>
      <c r="O19" s="99" t="s">
        <v>687</v>
      </c>
      <c r="P19" s="99" t="s">
        <v>688</v>
      </c>
      <c r="Q19" s="99"/>
      <c r="R19" s="7" t="s">
        <v>972</v>
      </c>
      <c r="S19" s="8" t="s">
        <v>978</v>
      </c>
      <c r="T19" s="14" t="s">
        <v>680</v>
      </c>
      <c r="U19" s="4" t="s">
        <v>673</v>
      </c>
      <c r="V19" s="16"/>
      <c r="W19" s="15"/>
      <c r="X19" s="97"/>
      <c r="Y19" s="97" t="s">
        <v>680</v>
      </c>
      <c r="Z19" s="97" t="s">
        <v>681</v>
      </c>
      <c r="AA19" s="71" t="s">
        <v>690</v>
      </c>
      <c r="AB19" s="71" t="s">
        <v>691</v>
      </c>
      <c r="AC19" s="97" t="s">
        <v>682</v>
      </c>
      <c r="AD19" s="97"/>
      <c r="AE19" s="248" t="s">
        <v>680</v>
      </c>
      <c r="AF19" s="74"/>
      <c r="AG19" s="90"/>
      <c r="AH19" s="74"/>
      <c r="AI19" s="74"/>
      <c r="AJ19" s="74"/>
      <c r="AK19" s="73"/>
      <c r="AL19" s="6"/>
      <c r="AM19" s="74"/>
      <c r="BA19" s="75">
        <f t="shared" si="0"/>
        <v>26</v>
      </c>
      <c r="BB19" s="75">
        <f t="shared" si="1"/>
        <v>2</v>
      </c>
      <c r="BC19" s="245" t="str">
        <f t="shared" si="2"/>
        <v>ＨＨ</v>
      </c>
      <c r="BD19" s="19"/>
    </row>
    <row r="20" spans="1:56" ht="42" x14ac:dyDescent="0.4">
      <c r="A20" s="76" t="s">
        <v>762</v>
      </c>
      <c r="B20" s="390"/>
      <c r="C20" s="76" t="s">
        <v>783</v>
      </c>
      <c r="D20" s="391"/>
      <c r="E20" s="76" t="s">
        <v>793</v>
      </c>
      <c r="F20" s="391"/>
      <c r="G20" s="77" t="s">
        <v>852</v>
      </c>
      <c r="H20" s="471"/>
      <c r="I20" s="78">
        <v>1</v>
      </c>
      <c r="J20" s="79" t="s">
        <v>455</v>
      </c>
      <c r="K20" s="86"/>
      <c r="L20" s="86"/>
      <c r="M20" s="99" t="s">
        <v>266</v>
      </c>
      <c r="N20" s="99" t="s">
        <v>680</v>
      </c>
      <c r="O20" s="99" t="s">
        <v>687</v>
      </c>
      <c r="P20" s="99" t="s">
        <v>688</v>
      </c>
      <c r="Q20" s="99"/>
      <c r="R20" s="7" t="s">
        <v>972</v>
      </c>
      <c r="S20" s="8" t="s">
        <v>979</v>
      </c>
      <c r="T20" s="14" t="s">
        <v>680</v>
      </c>
      <c r="U20" s="4" t="s">
        <v>673</v>
      </c>
      <c r="V20" s="16"/>
      <c r="W20" s="15"/>
      <c r="X20" s="97"/>
      <c r="Y20" s="97" t="s">
        <v>680</v>
      </c>
      <c r="Z20" s="97" t="s">
        <v>681</v>
      </c>
      <c r="AA20" s="71" t="s">
        <v>690</v>
      </c>
      <c r="AB20" s="71" t="s">
        <v>691</v>
      </c>
      <c r="AC20" s="97" t="s">
        <v>682</v>
      </c>
      <c r="AD20" s="97"/>
      <c r="AE20" s="248" t="s">
        <v>680</v>
      </c>
      <c r="AF20" s="74"/>
      <c r="AG20" s="90"/>
      <c r="AH20" s="74"/>
      <c r="AI20" s="74"/>
      <c r="AJ20" s="74"/>
      <c r="AK20" s="73"/>
      <c r="AL20" s="6"/>
      <c r="AM20" s="74"/>
      <c r="BA20" s="75">
        <f t="shared" si="0"/>
        <v>76</v>
      </c>
      <c r="BB20" s="75">
        <f t="shared" si="1"/>
        <v>3</v>
      </c>
      <c r="BC20" s="245" t="str">
        <f t="shared" si="2"/>
        <v>ＨＨＨ</v>
      </c>
      <c r="BD20" s="19"/>
    </row>
    <row r="21" spans="1:56" ht="47.25" x14ac:dyDescent="0.4">
      <c r="A21" s="76" t="s">
        <v>762</v>
      </c>
      <c r="B21" s="390"/>
      <c r="C21" s="76" t="s">
        <v>783</v>
      </c>
      <c r="D21" s="391"/>
      <c r="E21" s="76" t="s">
        <v>793</v>
      </c>
      <c r="F21" s="391"/>
      <c r="G21" s="77" t="s">
        <v>852</v>
      </c>
      <c r="H21" s="471"/>
      <c r="I21" s="78">
        <v>1</v>
      </c>
      <c r="J21" s="79" t="s">
        <v>456</v>
      </c>
      <c r="K21" s="86"/>
      <c r="L21" s="385" t="s">
        <v>9</v>
      </c>
      <c r="M21" s="386"/>
      <c r="N21" s="100" t="s">
        <v>680</v>
      </c>
      <c r="O21" s="100" t="s">
        <v>687</v>
      </c>
      <c r="P21" s="100" t="s">
        <v>688</v>
      </c>
      <c r="Q21" s="100"/>
      <c r="R21" s="7" t="s">
        <v>972</v>
      </c>
      <c r="S21" s="12" t="s">
        <v>1585</v>
      </c>
      <c r="T21" s="14" t="s">
        <v>680</v>
      </c>
      <c r="U21" s="96" t="s">
        <v>673</v>
      </c>
      <c r="V21" s="16"/>
      <c r="W21" s="15"/>
      <c r="X21" s="6"/>
      <c r="Y21" s="6" t="s">
        <v>680</v>
      </c>
      <c r="Z21" s="6" t="s">
        <v>681</v>
      </c>
      <c r="AA21" s="71" t="s">
        <v>690</v>
      </c>
      <c r="AB21" s="71" t="s">
        <v>691</v>
      </c>
      <c r="AC21" s="6" t="s">
        <v>682</v>
      </c>
      <c r="AD21" s="6"/>
      <c r="AE21" s="248" t="s">
        <v>680</v>
      </c>
      <c r="AF21" s="74"/>
      <c r="AG21" s="90"/>
      <c r="AH21" s="74"/>
      <c r="AI21" s="74"/>
      <c r="AJ21" s="74"/>
      <c r="AK21" s="73"/>
      <c r="AL21" s="6"/>
      <c r="AM21" s="74"/>
      <c r="BA21" s="75">
        <f t="shared" si="0"/>
        <v>147</v>
      </c>
      <c r="BB21" s="75">
        <f t="shared" si="1"/>
        <v>3</v>
      </c>
      <c r="BC21" s="245" t="str">
        <f t="shared" si="2"/>
        <v>ＨＨＨ</v>
      </c>
      <c r="BD21" s="19"/>
    </row>
    <row r="22" spans="1:56" ht="47.25" x14ac:dyDescent="0.4">
      <c r="A22" s="76" t="s">
        <v>762</v>
      </c>
      <c r="B22" s="390"/>
      <c r="C22" s="76" t="s">
        <v>783</v>
      </c>
      <c r="D22" s="391"/>
      <c r="E22" s="76" t="s">
        <v>793</v>
      </c>
      <c r="F22" s="391"/>
      <c r="G22" s="77" t="s">
        <v>852</v>
      </c>
      <c r="H22" s="471"/>
      <c r="I22" s="78">
        <v>1</v>
      </c>
      <c r="J22" s="79" t="s">
        <v>457</v>
      </c>
      <c r="K22" s="86"/>
      <c r="L22" s="385" t="s">
        <v>10</v>
      </c>
      <c r="M22" s="386"/>
      <c r="N22" s="100" t="s">
        <v>680</v>
      </c>
      <c r="O22" s="100" t="s">
        <v>687</v>
      </c>
      <c r="P22" s="100" t="s">
        <v>688</v>
      </c>
      <c r="Q22" s="100"/>
      <c r="R22" s="7" t="s">
        <v>972</v>
      </c>
      <c r="S22" s="12" t="s">
        <v>1586</v>
      </c>
      <c r="T22" s="14" t="s">
        <v>688</v>
      </c>
      <c r="U22" s="96" t="s">
        <v>673</v>
      </c>
      <c r="V22" s="16"/>
      <c r="W22" s="15"/>
      <c r="X22" s="6"/>
      <c r="Y22" s="6" t="s">
        <v>680</v>
      </c>
      <c r="Z22" s="6" t="s">
        <v>681</v>
      </c>
      <c r="AA22" s="71" t="s">
        <v>690</v>
      </c>
      <c r="AB22" s="71" t="s">
        <v>691</v>
      </c>
      <c r="AC22" s="6" t="s">
        <v>682</v>
      </c>
      <c r="AD22" s="6"/>
      <c r="AE22" s="248" t="s">
        <v>682</v>
      </c>
      <c r="AF22" s="74"/>
      <c r="AG22" s="90"/>
      <c r="AH22" s="74"/>
      <c r="AI22" s="74"/>
      <c r="AJ22" s="74"/>
      <c r="AK22" s="73"/>
      <c r="AL22" s="6"/>
      <c r="AM22" s="74"/>
      <c r="BA22" s="75">
        <f t="shared" si="0"/>
        <v>151</v>
      </c>
      <c r="BB22" s="75">
        <f t="shared" si="1"/>
        <v>3</v>
      </c>
      <c r="BC22" s="245" t="str">
        <f t="shared" si="2"/>
        <v>ＨＨＨ</v>
      </c>
      <c r="BD22" s="19"/>
    </row>
    <row r="23" spans="1:56" ht="42" x14ac:dyDescent="0.4">
      <c r="A23" s="76" t="s">
        <v>762</v>
      </c>
      <c r="B23" s="390"/>
      <c r="C23" s="76" t="s">
        <v>783</v>
      </c>
      <c r="D23" s="391"/>
      <c r="E23" s="76" t="s">
        <v>793</v>
      </c>
      <c r="F23" s="391"/>
      <c r="G23" s="77" t="s">
        <v>852</v>
      </c>
      <c r="H23" s="471"/>
      <c r="I23" s="78">
        <v>1</v>
      </c>
      <c r="J23" s="101" t="s">
        <v>712</v>
      </c>
      <c r="K23" s="360" t="s">
        <v>11</v>
      </c>
      <c r="L23" s="361"/>
      <c r="M23" s="361"/>
      <c r="N23" s="100" t="s">
        <v>680</v>
      </c>
      <c r="O23" s="100" t="s">
        <v>683</v>
      </c>
      <c r="P23" s="100" t="s">
        <v>684</v>
      </c>
      <c r="Q23" s="100"/>
      <c r="R23" s="7" t="s">
        <v>972</v>
      </c>
      <c r="S23" s="8" t="s">
        <v>980</v>
      </c>
      <c r="T23" s="14" t="s">
        <v>684</v>
      </c>
      <c r="U23" s="68" t="s">
        <v>689</v>
      </c>
      <c r="V23" s="69"/>
      <c r="W23" s="69"/>
      <c r="X23" s="84"/>
      <c r="Y23" s="84"/>
      <c r="Z23" s="84"/>
      <c r="AA23" s="84"/>
      <c r="AB23" s="83"/>
      <c r="AC23" s="84"/>
      <c r="AD23" s="84"/>
      <c r="AE23" s="247"/>
      <c r="AF23" s="69"/>
      <c r="AG23" s="72"/>
      <c r="AH23" s="69"/>
      <c r="AI23" s="69"/>
      <c r="AJ23" s="69"/>
      <c r="AK23" s="85"/>
      <c r="AL23" s="84"/>
      <c r="AM23" s="69"/>
      <c r="BA23" s="75">
        <f t="shared" si="0"/>
        <v>163</v>
      </c>
      <c r="BB23" s="75">
        <f t="shared" si="1"/>
        <v>3</v>
      </c>
      <c r="BC23" s="245" t="str">
        <f t="shared" si="2"/>
        <v>ＨＨＨ</v>
      </c>
      <c r="BD23" s="19"/>
    </row>
    <row r="24" spans="1:56" ht="109.5" x14ac:dyDescent="0.4">
      <c r="A24" s="76" t="s">
        <v>762</v>
      </c>
      <c r="B24" s="390"/>
      <c r="C24" s="76" t="s">
        <v>783</v>
      </c>
      <c r="D24" s="391"/>
      <c r="E24" s="76" t="s">
        <v>793</v>
      </c>
      <c r="F24" s="391"/>
      <c r="G24" s="77" t="s">
        <v>852</v>
      </c>
      <c r="H24" s="471"/>
      <c r="I24" s="78">
        <v>1</v>
      </c>
      <c r="J24" s="79" t="s">
        <v>458</v>
      </c>
      <c r="K24" s="102"/>
      <c r="L24" s="402" t="s">
        <v>957</v>
      </c>
      <c r="M24" s="403"/>
      <c r="N24" s="91" t="s">
        <v>680</v>
      </c>
      <c r="O24" s="91" t="s">
        <v>687</v>
      </c>
      <c r="P24" s="91" t="s">
        <v>688</v>
      </c>
      <c r="Q24" s="91"/>
      <c r="R24" s="7" t="s">
        <v>972</v>
      </c>
      <c r="S24" s="12" t="s">
        <v>1563</v>
      </c>
      <c r="T24" s="14" t="s">
        <v>680</v>
      </c>
      <c r="U24" s="4" t="s">
        <v>673</v>
      </c>
      <c r="V24" s="16"/>
      <c r="W24" s="15"/>
      <c r="X24" s="6"/>
      <c r="Y24" s="103" t="s">
        <v>680</v>
      </c>
      <c r="Z24" s="103" t="s">
        <v>681</v>
      </c>
      <c r="AA24" s="71" t="s">
        <v>690</v>
      </c>
      <c r="AB24" s="71" t="s">
        <v>691</v>
      </c>
      <c r="AC24" s="103" t="s">
        <v>682</v>
      </c>
      <c r="AD24" s="103" t="s">
        <v>684</v>
      </c>
      <c r="AE24" s="248" t="s">
        <v>684</v>
      </c>
      <c r="AF24" s="74"/>
      <c r="AG24" s="90"/>
      <c r="AH24" s="74"/>
      <c r="AI24" s="74"/>
      <c r="AJ24" s="74"/>
      <c r="AK24" s="73"/>
      <c r="AL24" s="6"/>
      <c r="AM24" s="74"/>
      <c r="BA24" s="75">
        <f t="shared" si="0"/>
        <v>416</v>
      </c>
      <c r="BB24" s="75">
        <f t="shared" si="1"/>
        <v>8</v>
      </c>
      <c r="BC24" s="245" t="str">
        <f t="shared" si="2"/>
        <v>ＨＨＨＨＨＨＨＨ</v>
      </c>
      <c r="BD24" s="19"/>
    </row>
    <row r="25" spans="1:56" ht="42" x14ac:dyDescent="0.4">
      <c r="A25" s="76" t="s">
        <v>762</v>
      </c>
      <c r="B25" s="390"/>
      <c r="C25" s="76" t="s">
        <v>783</v>
      </c>
      <c r="D25" s="391"/>
      <c r="E25" s="76" t="s">
        <v>793</v>
      </c>
      <c r="F25" s="391"/>
      <c r="G25" s="77" t="s">
        <v>852</v>
      </c>
      <c r="H25" s="471"/>
      <c r="I25" s="78">
        <v>1</v>
      </c>
      <c r="J25" s="79" t="s">
        <v>459</v>
      </c>
      <c r="K25" s="102"/>
      <c r="L25" s="402" t="s">
        <v>12</v>
      </c>
      <c r="M25" s="403"/>
      <c r="N25" s="91" t="s">
        <v>680</v>
      </c>
      <c r="O25" s="91" t="s">
        <v>687</v>
      </c>
      <c r="P25" s="91" t="s">
        <v>688</v>
      </c>
      <c r="Q25" s="91"/>
      <c r="R25" s="7" t="s">
        <v>972</v>
      </c>
      <c r="S25" s="8" t="s">
        <v>981</v>
      </c>
      <c r="T25" s="14" t="s">
        <v>680</v>
      </c>
      <c r="U25" s="4" t="s">
        <v>673</v>
      </c>
      <c r="V25" s="16"/>
      <c r="W25" s="15"/>
      <c r="X25" s="6"/>
      <c r="Y25" s="103" t="s">
        <v>680</v>
      </c>
      <c r="Z25" s="103" t="s">
        <v>681</v>
      </c>
      <c r="AA25" s="71" t="s">
        <v>690</v>
      </c>
      <c r="AB25" s="71" t="s">
        <v>691</v>
      </c>
      <c r="AC25" s="103" t="s">
        <v>682</v>
      </c>
      <c r="AD25" s="103" t="s">
        <v>684</v>
      </c>
      <c r="AE25" s="248" t="s">
        <v>684</v>
      </c>
      <c r="AF25" s="74"/>
      <c r="AG25" s="90"/>
      <c r="AH25" s="74"/>
      <c r="AI25" s="74"/>
      <c r="AJ25" s="74"/>
      <c r="AK25" s="73"/>
      <c r="AL25" s="6"/>
      <c r="AM25" s="74"/>
      <c r="BA25" s="75">
        <f t="shared" si="0"/>
        <v>114</v>
      </c>
      <c r="BB25" s="75">
        <f t="shared" si="1"/>
        <v>3</v>
      </c>
      <c r="BC25" s="245" t="str">
        <f t="shared" si="2"/>
        <v>ＨＨＨ</v>
      </c>
      <c r="BD25" s="19"/>
    </row>
    <row r="26" spans="1:56" ht="82.5" x14ac:dyDescent="0.4">
      <c r="A26" s="76" t="s">
        <v>762</v>
      </c>
      <c r="B26" s="390"/>
      <c r="C26" s="76" t="s">
        <v>783</v>
      </c>
      <c r="D26" s="391"/>
      <c r="E26" s="76" t="s">
        <v>793</v>
      </c>
      <c r="F26" s="391"/>
      <c r="G26" s="77" t="s">
        <v>852</v>
      </c>
      <c r="H26" s="471"/>
      <c r="I26" s="78">
        <v>1</v>
      </c>
      <c r="J26" s="79" t="s">
        <v>460</v>
      </c>
      <c r="K26" s="102"/>
      <c r="L26" s="402" t="s">
        <v>678</v>
      </c>
      <c r="M26" s="403"/>
      <c r="N26" s="91" t="s">
        <v>680</v>
      </c>
      <c r="O26" s="91" t="s">
        <v>687</v>
      </c>
      <c r="P26" s="91" t="s">
        <v>688</v>
      </c>
      <c r="Q26" s="91"/>
      <c r="R26" s="7" t="s">
        <v>972</v>
      </c>
      <c r="S26" s="8" t="s">
        <v>982</v>
      </c>
      <c r="T26" s="14" t="s">
        <v>680</v>
      </c>
      <c r="U26" s="4" t="s">
        <v>673</v>
      </c>
      <c r="V26" s="16"/>
      <c r="W26" s="15"/>
      <c r="X26" s="6"/>
      <c r="Y26" s="103" t="s">
        <v>680</v>
      </c>
      <c r="Z26" s="103" t="s">
        <v>681</v>
      </c>
      <c r="AA26" s="71" t="s">
        <v>690</v>
      </c>
      <c r="AB26" s="71" t="s">
        <v>691</v>
      </c>
      <c r="AC26" s="103" t="s">
        <v>682</v>
      </c>
      <c r="AD26" s="103" t="s">
        <v>684</v>
      </c>
      <c r="AE26" s="248" t="s">
        <v>684</v>
      </c>
      <c r="AF26" s="74"/>
      <c r="AG26" s="90"/>
      <c r="AH26" s="74"/>
      <c r="AI26" s="74"/>
      <c r="AJ26" s="74"/>
      <c r="AK26" s="73"/>
      <c r="AL26" s="6"/>
      <c r="AM26" s="74"/>
      <c r="BA26" s="75">
        <f t="shared" si="0"/>
        <v>325</v>
      </c>
      <c r="BB26" s="75">
        <f t="shared" si="1"/>
        <v>6</v>
      </c>
      <c r="BC26" s="245" t="str">
        <f t="shared" si="2"/>
        <v>ＨＨＨＨＨＨ</v>
      </c>
      <c r="BD26" s="19"/>
    </row>
    <row r="27" spans="1:56" ht="42" x14ac:dyDescent="0.4">
      <c r="A27" s="76" t="s">
        <v>762</v>
      </c>
      <c r="B27" s="390"/>
      <c r="C27" s="76" t="s">
        <v>783</v>
      </c>
      <c r="D27" s="391"/>
      <c r="E27" s="76" t="s">
        <v>793</v>
      </c>
      <c r="F27" s="391"/>
      <c r="G27" s="77" t="s">
        <v>852</v>
      </c>
      <c r="H27" s="471"/>
      <c r="I27" s="78">
        <v>1</v>
      </c>
      <c r="J27" s="79" t="s">
        <v>461</v>
      </c>
      <c r="K27" s="102"/>
      <c r="L27" s="402" t="s">
        <v>13</v>
      </c>
      <c r="M27" s="403"/>
      <c r="N27" s="91" t="s">
        <v>680</v>
      </c>
      <c r="O27" s="91" t="s">
        <v>687</v>
      </c>
      <c r="P27" s="91" t="s">
        <v>688</v>
      </c>
      <c r="Q27" s="91"/>
      <c r="R27" s="7" t="s">
        <v>972</v>
      </c>
      <c r="S27" s="8" t="s">
        <v>983</v>
      </c>
      <c r="T27" s="14" t="s">
        <v>680</v>
      </c>
      <c r="U27" s="4" t="s">
        <v>673</v>
      </c>
      <c r="V27" s="16"/>
      <c r="W27" s="15"/>
      <c r="X27" s="6"/>
      <c r="Y27" s="103" t="s">
        <v>680</v>
      </c>
      <c r="Z27" s="103" t="s">
        <v>681</v>
      </c>
      <c r="AA27" s="71" t="s">
        <v>690</v>
      </c>
      <c r="AB27" s="71" t="s">
        <v>691</v>
      </c>
      <c r="AC27" s="103" t="s">
        <v>682</v>
      </c>
      <c r="AD27" s="103" t="s">
        <v>684</v>
      </c>
      <c r="AE27" s="248" t="s">
        <v>684</v>
      </c>
      <c r="AF27" s="74"/>
      <c r="AG27" s="90"/>
      <c r="AH27" s="74"/>
      <c r="AI27" s="74"/>
      <c r="AJ27" s="74"/>
      <c r="AK27" s="73"/>
      <c r="AL27" s="6"/>
      <c r="AM27" s="74"/>
      <c r="BA27" s="75">
        <f t="shared" si="0"/>
        <v>72</v>
      </c>
      <c r="BB27" s="75">
        <f t="shared" si="1"/>
        <v>3</v>
      </c>
      <c r="BC27" s="245" t="str">
        <f t="shared" si="2"/>
        <v>ＨＨＨ</v>
      </c>
      <c r="BD27" s="19"/>
    </row>
    <row r="28" spans="1:56" ht="55.5" x14ac:dyDescent="0.4">
      <c r="A28" s="76" t="s">
        <v>762</v>
      </c>
      <c r="B28" s="390"/>
      <c r="C28" s="76" t="s">
        <v>783</v>
      </c>
      <c r="D28" s="391"/>
      <c r="E28" s="76" t="s">
        <v>793</v>
      </c>
      <c r="F28" s="391"/>
      <c r="G28" s="77" t="s">
        <v>852</v>
      </c>
      <c r="H28" s="471"/>
      <c r="I28" s="104">
        <v>1</v>
      </c>
      <c r="J28" s="79" t="s">
        <v>462</v>
      </c>
      <c r="K28" s="102"/>
      <c r="L28" s="402" t="s">
        <v>14</v>
      </c>
      <c r="M28" s="403"/>
      <c r="N28" s="91" t="s">
        <v>680</v>
      </c>
      <c r="O28" s="91" t="s">
        <v>687</v>
      </c>
      <c r="P28" s="91" t="s">
        <v>688</v>
      </c>
      <c r="Q28" s="91"/>
      <c r="R28" s="7" t="s">
        <v>972</v>
      </c>
      <c r="S28" s="12" t="s">
        <v>1559</v>
      </c>
      <c r="T28" s="14" t="s">
        <v>680</v>
      </c>
      <c r="U28" s="4" t="s">
        <v>673</v>
      </c>
      <c r="V28" s="16"/>
      <c r="W28" s="15"/>
      <c r="X28" s="6"/>
      <c r="Y28" s="103" t="s">
        <v>680</v>
      </c>
      <c r="Z28" s="103" t="s">
        <v>681</v>
      </c>
      <c r="AA28" s="71" t="s">
        <v>690</v>
      </c>
      <c r="AB28" s="71" t="s">
        <v>691</v>
      </c>
      <c r="AC28" s="103" t="s">
        <v>682</v>
      </c>
      <c r="AD28" s="103" t="s">
        <v>684</v>
      </c>
      <c r="AE28" s="248" t="s">
        <v>684</v>
      </c>
      <c r="AF28" s="74"/>
      <c r="AG28" s="90"/>
      <c r="AH28" s="74"/>
      <c r="AI28" s="74"/>
      <c r="AJ28" s="74"/>
      <c r="AK28" s="73"/>
      <c r="AL28" s="6"/>
      <c r="AM28" s="74"/>
      <c r="BA28" s="75">
        <f t="shared" si="0"/>
        <v>190</v>
      </c>
      <c r="BB28" s="75">
        <f t="shared" si="1"/>
        <v>4</v>
      </c>
      <c r="BC28" s="245" t="str">
        <f t="shared" si="2"/>
        <v>ＨＨＨＨ</v>
      </c>
      <c r="BD28" s="19"/>
    </row>
    <row r="29" spans="1:56" ht="42" x14ac:dyDescent="0.4">
      <c r="A29" s="76" t="s">
        <v>762</v>
      </c>
      <c r="B29" s="390"/>
      <c r="C29" s="76" t="s">
        <v>783</v>
      </c>
      <c r="D29" s="391"/>
      <c r="E29" s="76" t="s">
        <v>793</v>
      </c>
      <c r="F29" s="391"/>
      <c r="G29" s="77" t="s">
        <v>852</v>
      </c>
      <c r="H29" s="471"/>
      <c r="I29" s="105">
        <v>2</v>
      </c>
      <c r="J29" s="65" t="s">
        <v>446</v>
      </c>
      <c r="K29" s="337" t="s">
        <v>15</v>
      </c>
      <c r="L29" s="338"/>
      <c r="M29" s="338"/>
      <c r="N29" s="106" t="s">
        <v>680</v>
      </c>
      <c r="O29" s="106" t="s">
        <v>687</v>
      </c>
      <c r="P29" s="106" t="s">
        <v>688</v>
      </c>
      <c r="Q29" s="106"/>
      <c r="R29" s="7" t="s">
        <v>984</v>
      </c>
      <c r="S29" s="8" t="s">
        <v>985</v>
      </c>
      <c r="T29" s="14" t="s">
        <v>680</v>
      </c>
      <c r="U29" s="96" t="s">
        <v>660</v>
      </c>
      <c r="V29" s="16"/>
      <c r="W29" s="15"/>
      <c r="X29" s="107" t="str">
        <f t="shared" ref="X29:X36" si="3">AE29</f>
        <v>▼選択</v>
      </c>
      <c r="Y29" s="108" t="s">
        <v>680</v>
      </c>
      <c r="Z29" s="108" t="s">
        <v>681</v>
      </c>
      <c r="AA29" s="71" t="s">
        <v>690</v>
      </c>
      <c r="AB29" s="71" t="s">
        <v>691</v>
      </c>
      <c r="AC29" s="108" t="s">
        <v>682</v>
      </c>
      <c r="AD29" s="108"/>
      <c r="AE29" s="248" t="s">
        <v>680</v>
      </c>
      <c r="AF29" s="74"/>
      <c r="AG29" s="90"/>
      <c r="AH29" s="74"/>
      <c r="AI29" s="74"/>
      <c r="AJ29" s="74"/>
      <c r="AK29" s="73"/>
      <c r="AL29" s="6"/>
      <c r="AM29" s="74"/>
      <c r="BA29" s="75">
        <f t="shared" si="0"/>
        <v>100</v>
      </c>
      <c r="BB29" s="75">
        <f t="shared" si="1"/>
        <v>3</v>
      </c>
      <c r="BC29" s="245" t="str">
        <f t="shared" si="2"/>
        <v>ＨＨＨ</v>
      </c>
      <c r="BD29" s="19"/>
    </row>
    <row r="30" spans="1:56" ht="42" x14ac:dyDescent="0.4">
      <c r="A30" s="76" t="s">
        <v>762</v>
      </c>
      <c r="B30" s="390"/>
      <c r="C30" s="76" t="s">
        <v>783</v>
      </c>
      <c r="D30" s="391"/>
      <c r="E30" s="76" t="s">
        <v>793</v>
      </c>
      <c r="F30" s="391"/>
      <c r="G30" s="77" t="s">
        <v>852</v>
      </c>
      <c r="H30" s="471"/>
      <c r="I30" s="109">
        <v>3</v>
      </c>
      <c r="J30" s="65" t="s">
        <v>446</v>
      </c>
      <c r="K30" s="337" t="s">
        <v>219</v>
      </c>
      <c r="L30" s="338"/>
      <c r="M30" s="338"/>
      <c r="N30" s="106" t="s">
        <v>680</v>
      </c>
      <c r="O30" s="106" t="s">
        <v>687</v>
      </c>
      <c r="P30" s="106" t="s">
        <v>688</v>
      </c>
      <c r="Q30" s="106"/>
      <c r="R30" s="7" t="s">
        <v>986</v>
      </c>
      <c r="S30" s="8" t="s">
        <v>987</v>
      </c>
      <c r="T30" s="14" t="s">
        <v>680</v>
      </c>
      <c r="U30" s="96" t="s">
        <v>661</v>
      </c>
      <c r="V30" s="16"/>
      <c r="W30" s="15"/>
      <c r="X30" s="107" t="str">
        <f t="shared" si="3"/>
        <v>▼選択</v>
      </c>
      <c r="Y30" s="108" t="s">
        <v>680</v>
      </c>
      <c r="Z30" s="108" t="s">
        <v>681</v>
      </c>
      <c r="AA30" s="71" t="s">
        <v>690</v>
      </c>
      <c r="AB30" s="71" t="s">
        <v>691</v>
      </c>
      <c r="AC30" s="108" t="s">
        <v>682</v>
      </c>
      <c r="AD30" s="108"/>
      <c r="AE30" s="248" t="s">
        <v>680</v>
      </c>
      <c r="AF30" s="74"/>
      <c r="AG30" s="90"/>
      <c r="AH30" s="74"/>
      <c r="AI30" s="74"/>
      <c r="AJ30" s="74"/>
      <c r="AK30" s="73"/>
      <c r="AL30" s="6"/>
      <c r="AM30" s="74"/>
      <c r="BA30" s="75">
        <f t="shared" si="0"/>
        <v>105</v>
      </c>
      <c r="BB30" s="75">
        <f t="shared" si="1"/>
        <v>3</v>
      </c>
      <c r="BC30" s="245" t="str">
        <f t="shared" si="2"/>
        <v>ＨＨＨ</v>
      </c>
      <c r="BD30" s="19"/>
    </row>
    <row r="31" spans="1:56" ht="47.25" x14ac:dyDescent="0.4">
      <c r="A31" s="76" t="s">
        <v>762</v>
      </c>
      <c r="B31" s="390"/>
      <c r="C31" s="76" t="s">
        <v>783</v>
      </c>
      <c r="D31" s="391"/>
      <c r="E31" s="76" t="s">
        <v>793</v>
      </c>
      <c r="F31" s="391"/>
      <c r="G31" s="77" t="s">
        <v>852</v>
      </c>
      <c r="H31" s="471"/>
      <c r="I31" s="109">
        <v>4</v>
      </c>
      <c r="J31" s="65" t="s">
        <v>446</v>
      </c>
      <c r="K31" s="337" t="s">
        <v>214</v>
      </c>
      <c r="L31" s="338"/>
      <c r="M31" s="338"/>
      <c r="N31" s="106" t="s">
        <v>680</v>
      </c>
      <c r="O31" s="106" t="s">
        <v>687</v>
      </c>
      <c r="P31" s="106" t="s">
        <v>688</v>
      </c>
      <c r="Q31" s="106"/>
      <c r="R31" s="10" t="s">
        <v>1558</v>
      </c>
      <c r="S31" s="9" t="s">
        <v>989</v>
      </c>
      <c r="T31" s="14" t="s">
        <v>680</v>
      </c>
      <c r="U31" s="96" t="s">
        <v>677</v>
      </c>
      <c r="V31" s="16"/>
      <c r="W31" s="15"/>
      <c r="X31" s="107" t="str">
        <f t="shared" si="3"/>
        <v>▼選択</v>
      </c>
      <c r="Y31" s="108" t="s">
        <v>680</v>
      </c>
      <c r="Z31" s="108" t="s">
        <v>681</v>
      </c>
      <c r="AA31" s="71" t="s">
        <v>690</v>
      </c>
      <c r="AB31" s="71" t="s">
        <v>691</v>
      </c>
      <c r="AC31" s="108" t="s">
        <v>682</v>
      </c>
      <c r="AD31" s="108"/>
      <c r="AE31" s="248" t="s">
        <v>680</v>
      </c>
      <c r="AF31" s="74"/>
      <c r="AG31" s="90"/>
      <c r="AH31" s="74"/>
      <c r="AI31" s="74"/>
      <c r="AJ31" s="74"/>
      <c r="AK31" s="73"/>
      <c r="AL31" s="6"/>
      <c r="AM31" s="74"/>
      <c r="BA31" s="75">
        <f t="shared" si="0"/>
        <v>110</v>
      </c>
      <c r="BB31" s="75">
        <f t="shared" si="1"/>
        <v>3</v>
      </c>
      <c r="BC31" s="245" t="str">
        <f t="shared" si="2"/>
        <v>ＨＨＨ</v>
      </c>
      <c r="BD31" s="19"/>
    </row>
    <row r="32" spans="1:56" ht="47.25" x14ac:dyDescent="0.4">
      <c r="A32" s="110" t="s">
        <v>762</v>
      </c>
      <c r="B32" s="364"/>
      <c r="C32" s="110" t="s">
        <v>783</v>
      </c>
      <c r="D32" s="365"/>
      <c r="E32" s="110" t="s">
        <v>793</v>
      </c>
      <c r="F32" s="365"/>
      <c r="G32" s="111" t="s">
        <v>852</v>
      </c>
      <c r="H32" s="472"/>
      <c r="I32" s="105">
        <v>5</v>
      </c>
      <c r="J32" s="112" t="s">
        <v>446</v>
      </c>
      <c r="K32" s="337" t="s">
        <v>16</v>
      </c>
      <c r="L32" s="338"/>
      <c r="M32" s="338"/>
      <c r="N32" s="106" t="s">
        <v>680</v>
      </c>
      <c r="O32" s="106" t="s">
        <v>687</v>
      </c>
      <c r="P32" s="106" t="s">
        <v>688</v>
      </c>
      <c r="Q32" s="106"/>
      <c r="R32" s="10" t="s">
        <v>1558</v>
      </c>
      <c r="S32" s="9" t="s">
        <v>989</v>
      </c>
      <c r="T32" s="14" t="s">
        <v>680</v>
      </c>
      <c r="U32" s="96" t="s">
        <v>674</v>
      </c>
      <c r="V32" s="15"/>
      <c r="W32" s="15"/>
      <c r="X32" s="107" t="str">
        <f t="shared" si="3"/>
        <v>▼選択</v>
      </c>
      <c r="Y32" s="108" t="s">
        <v>680</v>
      </c>
      <c r="Z32" s="108" t="s">
        <v>681</v>
      </c>
      <c r="AA32" s="71" t="s">
        <v>690</v>
      </c>
      <c r="AB32" s="71" t="s">
        <v>691</v>
      </c>
      <c r="AC32" s="108" t="s">
        <v>682</v>
      </c>
      <c r="AD32" s="108"/>
      <c r="AE32" s="248" t="s">
        <v>680</v>
      </c>
      <c r="AF32" s="74"/>
      <c r="AG32" s="90"/>
      <c r="AH32" s="74"/>
      <c r="AI32" s="74"/>
      <c r="AJ32" s="74"/>
      <c r="AK32" s="73"/>
      <c r="AL32" s="6"/>
      <c r="AM32" s="74"/>
      <c r="BA32" s="75">
        <f t="shared" si="0"/>
        <v>48</v>
      </c>
      <c r="BB32" s="75">
        <f t="shared" si="1"/>
        <v>2</v>
      </c>
      <c r="BC32" s="245" t="str">
        <f t="shared" si="2"/>
        <v>ＨＨ</v>
      </c>
      <c r="BD32" s="19"/>
    </row>
    <row r="33" spans="1:56" ht="42" x14ac:dyDescent="0.4">
      <c r="A33" s="61" t="s">
        <v>761</v>
      </c>
      <c r="B33" s="340" t="s">
        <v>330</v>
      </c>
      <c r="C33" s="62" t="s">
        <v>770</v>
      </c>
      <c r="D33" s="343" t="s">
        <v>331</v>
      </c>
      <c r="E33" s="61" t="s">
        <v>794</v>
      </c>
      <c r="F33" s="343" t="s">
        <v>332</v>
      </c>
      <c r="G33" s="113" t="s">
        <v>854</v>
      </c>
      <c r="H33" s="484" t="s">
        <v>17</v>
      </c>
      <c r="I33" s="114">
        <v>6</v>
      </c>
      <c r="J33" s="65" t="s">
        <v>446</v>
      </c>
      <c r="K33" s="337" t="s">
        <v>18</v>
      </c>
      <c r="L33" s="338"/>
      <c r="M33" s="338"/>
      <c r="N33" s="106" t="s">
        <v>680</v>
      </c>
      <c r="O33" s="106" t="s">
        <v>687</v>
      </c>
      <c r="P33" s="106" t="s">
        <v>688</v>
      </c>
      <c r="Q33" s="106"/>
      <c r="R33" s="7" t="s">
        <v>990</v>
      </c>
      <c r="S33" s="8" t="s">
        <v>991</v>
      </c>
      <c r="T33" s="14" t="s">
        <v>680</v>
      </c>
      <c r="U33" s="96" t="s">
        <v>662</v>
      </c>
      <c r="V33" s="16"/>
      <c r="W33" s="15"/>
      <c r="X33" s="115" t="str">
        <f t="shared" si="3"/>
        <v>▼選択</v>
      </c>
      <c r="Y33" s="108" t="s">
        <v>680</v>
      </c>
      <c r="Z33" s="108" t="s">
        <v>681</v>
      </c>
      <c r="AA33" s="71" t="s">
        <v>690</v>
      </c>
      <c r="AB33" s="71" t="s">
        <v>691</v>
      </c>
      <c r="AC33" s="108" t="s">
        <v>682</v>
      </c>
      <c r="AD33" s="108"/>
      <c r="AE33" s="248" t="s">
        <v>680</v>
      </c>
      <c r="AF33" s="74"/>
      <c r="AG33" s="90"/>
      <c r="AH33" s="74"/>
      <c r="AI33" s="74"/>
      <c r="AJ33" s="74"/>
      <c r="AK33" s="73"/>
      <c r="AL33" s="6"/>
      <c r="AM33" s="74"/>
      <c r="BA33" s="75">
        <f t="shared" si="0"/>
        <v>146</v>
      </c>
      <c r="BB33" s="75">
        <f t="shared" si="1"/>
        <v>3</v>
      </c>
      <c r="BC33" s="245" t="str">
        <f t="shared" si="2"/>
        <v>ＨＨＨ</v>
      </c>
      <c r="BD33" s="19"/>
    </row>
    <row r="34" spans="1:56" ht="42" x14ac:dyDescent="0.4">
      <c r="A34" s="76" t="s">
        <v>762</v>
      </c>
      <c r="B34" s="390"/>
      <c r="C34" s="76" t="s">
        <v>783</v>
      </c>
      <c r="D34" s="391"/>
      <c r="E34" s="76" t="s">
        <v>793</v>
      </c>
      <c r="F34" s="391"/>
      <c r="G34" s="116" t="s">
        <v>854</v>
      </c>
      <c r="H34" s="485"/>
      <c r="I34" s="64">
        <v>7</v>
      </c>
      <c r="J34" s="65" t="s">
        <v>446</v>
      </c>
      <c r="K34" s="337" t="s">
        <v>19</v>
      </c>
      <c r="L34" s="338"/>
      <c r="M34" s="338"/>
      <c r="N34" s="106" t="s">
        <v>680</v>
      </c>
      <c r="O34" s="106" t="s">
        <v>687</v>
      </c>
      <c r="P34" s="106" t="s">
        <v>688</v>
      </c>
      <c r="Q34" s="106"/>
      <c r="R34" s="7" t="s">
        <v>992</v>
      </c>
      <c r="S34" s="8" t="s">
        <v>993</v>
      </c>
      <c r="T34" s="14" t="s">
        <v>680</v>
      </c>
      <c r="U34" s="96" t="s">
        <v>663</v>
      </c>
      <c r="V34" s="16"/>
      <c r="W34" s="15"/>
      <c r="X34" s="115" t="str">
        <f t="shared" si="3"/>
        <v>▼選択</v>
      </c>
      <c r="Y34" s="108" t="s">
        <v>680</v>
      </c>
      <c r="Z34" s="108" t="s">
        <v>681</v>
      </c>
      <c r="AA34" s="71" t="s">
        <v>690</v>
      </c>
      <c r="AB34" s="71" t="s">
        <v>691</v>
      </c>
      <c r="AC34" s="108" t="s">
        <v>682</v>
      </c>
      <c r="AD34" s="108"/>
      <c r="AE34" s="248" t="s">
        <v>680</v>
      </c>
      <c r="AF34" s="74"/>
      <c r="AG34" s="90"/>
      <c r="AH34" s="74"/>
      <c r="AI34" s="74"/>
      <c r="AJ34" s="74"/>
      <c r="AK34" s="73"/>
      <c r="AL34" s="6"/>
      <c r="AM34" s="74"/>
      <c r="BA34" s="75">
        <f t="shared" si="0"/>
        <v>138</v>
      </c>
      <c r="BB34" s="75">
        <f t="shared" si="1"/>
        <v>3</v>
      </c>
      <c r="BC34" s="245" t="str">
        <f t="shared" si="2"/>
        <v>ＨＨＨ</v>
      </c>
      <c r="BD34" s="19"/>
    </row>
    <row r="35" spans="1:56" ht="42" x14ac:dyDescent="0.4">
      <c r="A35" s="76" t="s">
        <v>762</v>
      </c>
      <c r="B35" s="390"/>
      <c r="C35" s="76" t="s">
        <v>783</v>
      </c>
      <c r="D35" s="391"/>
      <c r="E35" s="76" t="s">
        <v>793</v>
      </c>
      <c r="F35" s="391"/>
      <c r="G35" s="116" t="s">
        <v>854</v>
      </c>
      <c r="H35" s="485"/>
      <c r="I35" s="114">
        <v>8</v>
      </c>
      <c r="J35" s="65" t="s">
        <v>446</v>
      </c>
      <c r="K35" s="337" t="s">
        <v>404</v>
      </c>
      <c r="L35" s="338"/>
      <c r="M35" s="338"/>
      <c r="N35" s="106" t="s">
        <v>680</v>
      </c>
      <c r="O35" s="106" t="s">
        <v>687</v>
      </c>
      <c r="P35" s="106" t="s">
        <v>688</v>
      </c>
      <c r="Q35" s="106"/>
      <c r="R35" s="7" t="s">
        <v>994</v>
      </c>
      <c r="S35" s="8" t="s">
        <v>995</v>
      </c>
      <c r="T35" s="14" t="s">
        <v>688</v>
      </c>
      <c r="U35" s="96" t="s">
        <v>663</v>
      </c>
      <c r="V35" s="16"/>
      <c r="W35" s="15"/>
      <c r="X35" s="115" t="str">
        <f t="shared" si="3"/>
        <v>×</v>
      </c>
      <c r="Y35" s="108" t="s">
        <v>680</v>
      </c>
      <c r="Z35" s="108" t="s">
        <v>681</v>
      </c>
      <c r="AA35" s="71" t="s">
        <v>690</v>
      </c>
      <c r="AB35" s="71" t="s">
        <v>691</v>
      </c>
      <c r="AC35" s="108" t="s">
        <v>682</v>
      </c>
      <c r="AD35" s="108"/>
      <c r="AE35" s="248" t="s">
        <v>682</v>
      </c>
      <c r="AF35" s="74"/>
      <c r="AG35" s="90"/>
      <c r="AH35" s="74"/>
      <c r="AI35" s="74"/>
      <c r="AJ35" s="74"/>
      <c r="AK35" s="73"/>
      <c r="AL35" s="6"/>
      <c r="AM35" s="74"/>
      <c r="BA35" s="75">
        <f t="shared" si="0"/>
        <v>80</v>
      </c>
      <c r="BB35" s="75">
        <f t="shared" si="1"/>
        <v>3</v>
      </c>
      <c r="BC35" s="245" t="str">
        <f t="shared" si="2"/>
        <v>ＨＨＨ</v>
      </c>
      <c r="BD35" s="19"/>
    </row>
    <row r="36" spans="1:56" ht="42" x14ac:dyDescent="0.4">
      <c r="A36" s="76" t="s">
        <v>762</v>
      </c>
      <c r="B36" s="390"/>
      <c r="C36" s="76" t="s">
        <v>783</v>
      </c>
      <c r="D36" s="391"/>
      <c r="E36" s="76" t="s">
        <v>793</v>
      </c>
      <c r="F36" s="391"/>
      <c r="G36" s="116" t="s">
        <v>854</v>
      </c>
      <c r="H36" s="485"/>
      <c r="I36" s="114">
        <v>9</v>
      </c>
      <c r="J36" s="112" t="s">
        <v>446</v>
      </c>
      <c r="K36" s="337" t="s">
        <v>20</v>
      </c>
      <c r="L36" s="338"/>
      <c r="M36" s="338"/>
      <c r="N36" s="106" t="s">
        <v>680</v>
      </c>
      <c r="O36" s="106" t="s">
        <v>687</v>
      </c>
      <c r="P36" s="106" t="s">
        <v>688</v>
      </c>
      <c r="Q36" s="106"/>
      <c r="R36" s="7" t="s">
        <v>996</v>
      </c>
      <c r="S36" s="8" t="s">
        <v>997</v>
      </c>
      <c r="T36" s="14" t="s">
        <v>680</v>
      </c>
      <c r="U36" s="96" t="s">
        <v>675</v>
      </c>
      <c r="V36" s="16"/>
      <c r="W36" s="15"/>
      <c r="X36" s="115" t="str">
        <f t="shared" si="3"/>
        <v>▼選択</v>
      </c>
      <c r="Y36" s="108" t="s">
        <v>680</v>
      </c>
      <c r="Z36" s="108" t="s">
        <v>681</v>
      </c>
      <c r="AA36" s="71" t="s">
        <v>690</v>
      </c>
      <c r="AB36" s="71" t="s">
        <v>691</v>
      </c>
      <c r="AC36" s="108" t="s">
        <v>682</v>
      </c>
      <c r="AD36" s="108"/>
      <c r="AE36" s="248" t="s">
        <v>680</v>
      </c>
      <c r="AF36" s="74"/>
      <c r="AG36" s="90"/>
      <c r="AH36" s="74"/>
      <c r="AI36" s="74"/>
      <c r="AJ36" s="74"/>
      <c r="AK36" s="73"/>
      <c r="AL36" s="6"/>
      <c r="AM36" s="74"/>
      <c r="BA36" s="75">
        <f t="shared" si="0"/>
        <v>108</v>
      </c>
      <c r="BB36" s="75">
        <f t="shared" si="1"/>
        <v>3</v>
      </c>
      <c r="BC36" s="245" t="str">
        <f t="shared" si="2"/>
        <v>ＨＨＨ</v>
      </c>
      <c r="BD36" s="19"/>
    </row>
    <row r="37" spans="1:56" ht="55.5" x14ac:dyDescent="0.4">
      <c r="A37" s="110" t="s">
        <v>762</v>
      </c>
      <c r="B37" s="364"/>
      <c r="C37" s="110" t="s">
        <v>783</v>
      </c>
      <c r="D37" s="365"/>
      <c r="E37" s="110" t="s">
        <v>793</v>
      </c>
      <c r="F37" s="365"/>
      <c r="G37" s="117" t="s">
        <v>854</v>
      </c>
      <c r="H37" s="486"/>
      <c r="I37" s="118" t="s">
        <v>713</v>
      </c>
      <c r="J37" s="112"/>
      <c r="K37" s="355" t="s">
        <v>702</v>
      </c>
      <c r="L37" s="356"/>
      <c r="M37" s="357"/>
      <c r="N37" s="106" t="s">
        <v>680</v>
      </c>
      <c r="O37" s="106" t="s">
        <v>687</v>
      </c>
      <c r="P37" s="106" t="s">
        <v>688</v>
      </c>
      <c r="Q37" s="106"/>
      <c r="R37" s="10" t="s">
        <v>998</v>
      </c>
      <c r="S37" s="8" t="s">
        <v>999</v>
      </c>
      <c r="T37" s="14" t="s">
        <v>680</v>
      </c>
      <c r="U37" s="68" t="s">
        <v>689</v>
      </c>
      <c r="V37" s="16"/>
      <c r="W37" s="15"/>
      <c r="X37" s="6"/>
      <c r="Y37" s="6" t="s">
        <v>680</v>
      </c>
      <c r="Z37" s="6" t="s">
        <v>681</v>
      </c>
      <c r="AA37" s="71" t="s">
        <v>690</v>
      </c>
      <c r="AB37" s="71" t="s">
        <v>691</v>
      </c>
      <c r="AC37" s="6" t="s">
        <v>682</v>
      </c>
      <c r="AD37" s="6"/>
      <c r="AE37" s="248" t="s">
        <v>680</v>
      </c>
      <c r="AF37" s="74"/>
      <c r="AG37" s="90"/>
      <c r="AH37" s="74"/>
      <c r="AI37" s="74"/>
      <c r="AJ37" s="74"/>
      <c r="AK37" s="73"/>
      <c r="AL37" s="6"/>
      <c r="AM37" s="74"/>
      <c r="BA37" s="75">
        <f t="shared" si="0"/>
        <v>194</v>
      </c>
      <c r="BB37" s="75">
        <f t="shared" si="1"/>
        <v>4</v>
      </c>
      <c r="BC37" s="245" t="str">
        <f t="shared" si="2"/>
        <v>ＨＨＨＨ</v>
      </c>
      <c r="BD37" s="19"/>
    </row>
    <row r="38" spans="1:56" ht="42" x14ac:dyDescent="0.4">
      <c r="A38" s="61" t="s">
        <v>761</v>
      </c>
      <c r="B38" s="340" t="s">
        <v>330</v>
      </c>
      <c r="C38" s="62" t="s">
        <v>770</v>
      </c>
      <c r="D38" s="343" t="s">
        <v>331</v>
      </c>
      <c r="E38" s="119" t="s">
        <v>795</v>
      </c>
      <c r="F38" s="343" t="s">
        <v>333</v>
      </c>
      <c r="G38" s="63" t="s">
        <v>852</v>
      </c>
      <c r="H38" s="470" t="s">
        <v>2</v>
      </c>
      <c r="I38" s="64">
        <v>10</v>
      </c>
      <c r="J38" s="65" t="s">
        <v>446</v>
      </c>
      <c r="K38" s="350" t="s">
        <v>252</v>
      </c>
      <c r="L38" s="338"/>
      <c r="M38" s="338"/>
      <c r="N38" s="120"/>
      <c r="O38" s="120"/>
      <c r="P38" s="120"/>
      <c r="Q38" s="120"/>
      <c r="R38" s="66"/>
      <c r="S38" s="67"/>
      <c r="T38" s="68" t="s">
        <v>689</v>
      </c>
      <c r="U38" s="68" t="s">
        <v>689</v>
      </c>
      <c r="V38" s="69"/>
      <c r="W38" s="69"/>
      <c r="X38" s="107" t="str">
        <f>AE38</f>
        <v>▼選択</v>
      </c>
      <c r="Y38" s="108" t="s">
        <v>680</v>
      </c>
      <c r="Z38" s="108" t="s">
        <v>681</v>
      </c>
      <c r="AA38" s="71" t="s">
        <v>690</v>
      </c>
      <c r="AB38" s="71" t="s">
        <v>691</v>
      </c>
      <c r="AC38" s="108" t="s">
        <v>682</v>
      </c>
      <c r="AD38" s="108"/>
      <c r="AE38" s="246" t="s">
        <v>680</v>
      </c>
      <c r="AF38" s="69"/>
      <c r="AG38" s="72"/>
      <c r="AH38" s="69"/>
      <c r="AI38" s="69"/>
      <c r="AJ38" s="69"/>
      <c r="AK38" s="73"/>
      <c r="AL38" s="6"/>
      <c r="AM38" s="74"/>
      <c r="BA38" s="75">
        <f t="shared" si="0"/>
        <v>93</v>
      </c>
      <c r="BB38" s="75">
        <f t="shared" si="1"/>
        <v>3</v>
      </c>
      <c r="BC38" s="245" t="str">
        <f t="shared" si="2"/>
        <v>ＨＨＨ</v>
      </c>
      <c r="BD38" s="19"/>
    </row>
    <row r="39" spans="1:56" ht="42" x14ac:dyDescent="0.4">
      <c r="A39" s="76" t="s">
        <v>762</v>
      </c>
      <c r="B39" s="390"/>
      <c r="C39" s="76" t="s">
        <v>783</v>
      </c>
      <c r="D39" s="391"/>
      <c r="E39" s="121" t="s">
        <v>834</v>
      </c>
      <c r="F39" s="391"/>
      <c r="G39" s="77" t="s">
        <v>852</v>
      </c>
      <c r="H39" s="471"/>
      <c r="I39" s="78">
        <v>10</v>
      </c>
      <c r="J39" s="79" t="s">
        <v>463</v>
      </c>
      <c r="K39" s="122"/>
      <c r="L39" s="362" t="s">
        <v>21</v>
      </c>
      <c r="M39" s="401"/>
      <c r="N39" s="120"/>
      <c r="O39" s="120"/>
      <c r="P39" s="120"/>
      <c r="Q39" s="120"/>
      <c r="R39" s="66"/>
      <c r="S39" s="67"/>
      <c r="T39" s="68" t="s">
        <v>689</v>
      </c>
      <c r="U39" s="68" t="s">
        <v>689</v>
      </c>
      <c r="V39" s="69"/>
      <c r="W39" s="69"/>
      <c r="X39" s="82"/>
      <c r="Y39" s="83"/>
      <c r="Z39" s="83"/>
      <c r="AA39" s="83"/>
      <c r="AB39" s="83"/>
      <c r="AC39" s="83"/>
      <c r="AD39" s="84"/>
      <c r="AE39" s="247"/>
      <c r="AF39" s="69"/>
      <c r="AG39" s="72"/>
      <c r="AH39" s="69"/>
      <c r="AI39" s="69"/>
      <c r="AJ39" s="69"/>
      <c r="AK39" s="85"/>
      <c r="AL39" s="84"/>
      <c r="AM39" s="69"/>
      <c r="BA39" s="75">
        <f t="shared" si="0"/>
        <v>72</v>
      </c>
      <c r="BB39" s="75">
        <f t="shared" si="1"/>
        <v>3</v>
      </c>
      <c r="BC39" s="245" t="str">
        <f t="shared" si="2"/>
        <v>ＨＨＨ</v>
      </c>
      <c r="BD39" s="19"/>
    </row>
    <row r="40" spans="1:56" ht="28.5" x14ac:dyDescent="0.4">
      <c r="A40" s="76" t="s">
        <v>762</v>
      </c>
      <c r="B40" s="390"/>
      <c r="C40" s="76" t="s">
        <v>783</v>
      </c>
      <c r="D40" s="391"/>
      <c r="E40" s="121" t="s">
        <v>834</v>
      </c>
      <c r="F40" s="391"/>
      <c r="G40" s="77" t="s">
        <v>852</v>
      </c>
      <c r="H40" s="471"/>
      <c r="I40" s="78">
        <v>10</v>
      </c>
      <c r="J40" s="79" t="s">
        <v>464</v>
      </c>
      <c r="K40" s="86"/>
      <c r="L40" s="123"/>
      <c r="M40" s="106" t="s">
        <v>22</v>
      </c>
      <c r="N40" s="106" t="s">
        <v>680</v>
      </c>
      <c r="O40" s="106" t="s">
        <v>687</v>
      </c>
      <c r="P40" s="106" t="s">
        <v>688</v>
      </c>
      <c r="Q40" s="106"/>
      <c r="R40" s="7" t="s">
        <v>1000</v>
      </c>
      <c r="S40" s="8" t="s">
        <v>1001</v>
      </c>
      <c r="T40" s="14" t="s">
        <v>680</v>
      </c>
      <c r="U40" s="96" t="s">
        <v>673</v>
      </c>
      <c r="V40" s="16"/>
      <c r="W40" s="15"/>
      <c r="X40" s="6"/>
      <c r="Y40" s="108" t="s">
        <v>680</v>
      </c>
      <c r="Z40" s="108" t="s">
        <v>681</v>
      </c>
      <c r="AA40" s="71" t="s">
        <v>690</v>
      </c>
      <c r="AB40" s="71" t="s">
        <v>691</v>
      </c>
      <c r="AC40" s="108" t="s">
        <v>682</v>
      </c>
      <c r="AD40" s="108"/>
      <c r="AE40" s="248" t="s">
        <v>680</v>
      </c>
      <c r="AF40" s="74"/>
      <c r="AG40" s="90"/>
      <c r="AH40" s="74"/>
      <c r="AI40" s="74"/>
      <c r="AJ40" s="74"/>
      <c r="AK40" s="73"/>
      <c r="AL40" s="6"/>
      <c r="AM40" s="74"/>
      <c r="BA40" s="75">
        <f t="shared" si="0"/>
        <v>46</v>
      </c>
      <c r="BB40" s="75">
        <f t="shared" si="1"/>
        <v>2</v>
      </c>
      <c r="BC40" s="245" t="str">
        <f t="shared" si="2"/>
        <v>ＨＨ</v>
      </c>
      <c r="BD40" s="19"/>
    </row>
    <row r="41" spans="1:56" ht="28.5" x14ac:dyDescent="0.4">
      <c r="A41" s="76" t="s">
        <v>762</v>
      </c>
      <c r="B41" s="390"/>
      <c r="C41" s="76" t="s">
        <v>783</v>
      </c>
      <c r="D41" s="391"/>
      <c r="E41" s="121" t="s">
        <v>834</v>
      </c>
      <c r="F41" s="391"/>
      <c r="G41" s="77" t="s">
        <v>852</v>
      </c>
      <c r="H41" s="471"/>
      <c r="I41" s="78">
        <v>10</v>
      </c>
      <c r="J41" s="79" t="s">
        <v>465</v>
      </c>
      <c r="K41" s="86"/>
      <c r="L41" s="123"/>
      <c r="M41" s="106" t="s">
        <v>23</v>
      </c>
      <c r="N41" s="106" t="s">
        <v>680</v>
      </c>
      <c r="O41" s="106" t="s">
        <v>687</v>
      </c>
      <c r="P41" s="106" t="s">
        <v>688</v>
      </c>
      <c r="Q41" s="106"/>
      <c r="R41" s="7" t="s">
        <v>1000</v>
      </c>
      <c r="S41" s="8" t="s">
        <v>1002</v>
      </c>
      <c r="T41" s="14" t="s">
        <v>680</v>
      </c>
      <c r="U41" s="96" t="s">
        <v>673</v>
      </c>
      <c r="V41" s="16"/>
      <c r="W41" s="15"/>
      <c r="X41" s="6"/>
      <c r="Y41" s="108" t="s">
        <v>680</v>
      </c>
      <c r="Z41" s="108" t="s">
        <v>681</v>
      </c>
      <c r="AA41" s="71" t="s">
        <v>690</v>
      </c>
      <c r="AB41" s="71" t="s">
        <v>691</v>
      </c>
      <c r="AC41" s="108" t="s">
        <v>682</v>
      </c>
      <c r="AD41" s="108"/>
      <c r="AE41" s="248" t="s">
        <v>680</v>
      </c>
      <c r="AF41" s="74"/>
      <c r="AG41" s="90"/>
      <c r="AH41" s="74"/>
      <c r="AI41" s="74"/>
      <c r="AJ41" s="74"/>
      <c r="AK41" s="73"/>
      <c r="AL41" s="6"/>
      <c r="AM41" s="74"/>
      <c r="BA41" s="75">
        <f t="shared" si="0"/>
        <v>36</v>
      </c>
      <c r="BB41" s="75">
        <f t="shared" si="1"/>
        <v>2</v>
      </c>
      <c r="BC41" s="245" t="str">
        <f t="shared" si="2"/>
        <v>ＨＨ</v>
      </c>
      <c r="BD41" s="19"/>
    </row>
    <row r="42" spans="1:56" ht="42" x14ac:dyDescent="0.4">
      <c r="A42" s="76" t="s">
        <v>762</v>
      </c>
      <c r="B42" s="390"/>
      <c r="C42" s="76" t="s">
        <v>783</v>
      </c>
      <c r="D42" s="391"/>
      <c r="E42" s="121" t="s">
        <v>834</v>
      </c>
      <c r="F42" s="391"/>
      <c r="G42" s="77" t="s">
        <v>852</v>
      </c>
      <c r="H42" s="471"/>
      <c r="I42" s="78">
        <v>10</v>
      </c>
      <c r="J42" s="79" t="s">
        <v>466</v>
      </c>
      <c r="K42" s="86"/>
      <c r="L42" s="123"/>
      <c r="M42" s="106" t="s">
        <v>24</v>
      </c>
      <c r="N42" s="106" t="s">
        <v>680</v>
      </c>
      <c r="O42" s="106" t="s">
        <v>687</v>
      </c>
      <c r="P42" s="106" t="s">
        <v>688</v>
      </c>
      <c r="Q42" s="106"/>
      <c r="R42" s="7" t="s">
        <v>1000</v>
      </c>
      <c r="S42" s="8" t="s">
        <v>1003</v>
      </c>
      <c r="T42" s="14" t="s">
        <v>680</v>
      </c>
      <c r="U42" s="96" t="s">
        <v>673</v>
      </c>
      <c r="V42" s="16"/>
      <c r="W42" s="15"/>
      <c r="X42" s="6"/>
      <c r="Y42" s="108" t="s">
        <v>680</v>
      </c>
      <c r="Z42" s="108" t="s">
        <v>681</v>
      </c>
      <c r="AA42" s="71" t="s">
        <v>690</v>
      </c>
      <c r="AB42" s="71" t="s">
        <v>691</v>
      </c>
      <c r="AC42" s="108" t="s">
        <v>682</v>
      </c>
      <c r="AD42" s="108"/>
      <c r="AE42" s="248" t="s">
        <v>680</v>
      </c>
      <c r="AF42" s="74"/>
      <c r="AG42" s="90"/>
      <c r="AH42" s="74"/>
      <c r="AI42" s="74"/>
      <c r="AJ42" s="74"/>
      <c r="AK42" s="73"/>
      <c r="AL42" s="6"/>
      <c r="AM42" s="74"/>
      <c r="BA42" s="75">
        <f t="shared" si="0"/>
        <v>56</v>
      </c>
      <c r="BB42" s="75">
        <f t="shared" si="1"/>
        <v>3</v>
      </c>
      <c r="BC42" s="245" t="str">
        <f t="shared" si="2"/>
        <v>ＨＨＨ</v>
      </c>
      <c r="BD42" s="19"/>
    </row>
    <row r="43" spans="1:56" ht="28.5" x14ac:dyDescent="0.4">
      <c r="A43" s="76" t="s">
        <v>762</v>
      </c>
      <c r="B43" s="390"/>
      <c r="C43" s="76" t="s">
        <v>783</v>
      </c>
      <c r="D43" s="391"/>
      <c r="E43" s="121" t="s">
        <v>834</v>
      </c>
      <c r="F43" s="391"/>
      <c r="G43" s="77" t="s">
        <v>852</v>
      </c>
      <c r="H43" s="471"/>
      <c r="I43" s="78">
        <v>10</v>
      </c>
      <c r="J43" s="79" t="s">
        <v>467</v>
      </c>
      <c r="K43" s="86"/>
      <c r="L43" s="123"/>
      <c r="M43" s="106" t="s">
        <v>25</v>
      </c>
      <c r="N43" s="106" t="s">
        <v>680</v>
      </c>
      <c r="O43" s="106" t="s">
        <v>687</v>
      </c>
      <c r="P43" s="106" t="s">
        <v>688</v>
      </c>
      <c r="Q43" s="106"/>
      <c r="R43" s="7" t="s">
        <v>1000</v>
      </c>
      <c r="S43" s="8" t="s">
        <v>1004</v>
      </c>
      <c r="T43" s="14" t="s">
        <v>680</v>
      </c>
      <c r="U43" s="96" t="s">
        <v>673</v>
      </c>
      <c r="V43" s="16"/>
      <c r="W43" s="15"/>
      <c r="X43" s="6"/>
      <c r="Y43" s="108" t="s">
        <v>680</v>
      </c>
      <c r="Z43" s="108" t="s">
        <v>681</v>
      </c>
      <c r="AA43" s="71" t="s">
        <v>690</v>
      </c>
      <c r="AB43" s="71" t="s">
        <v>691</v>
      </c>
      <c r="AC43" s="108" t="s">
        <v>682</v>
      </c>
      <c r="AD43" s="108"/>
      <c r="AE43" s="248" t="s">
        <v>680</v>
      </c>
      <c r="AF43" s="74"/>
      <c r="AG43" s="90"/>
      <c r="AH43" s="74"/>
      <c r="AI43" s="74"/>
      <c r="AJ43" s="74"/>
      <c r="AK43" s="73"/>
      <c r="AL43" s="6"/>
      <c r="AM43" s="74"/>
      <c r="BA43" s="75">
        <f t="shared" si="0"/>
        <v>16</v>
      </c>
      <c r="BB43" s="75">
        <f t="shared" si="1"/>
        <v>2</v>
      </c>
      <c r="BC43" s="245" t="str">
        <f t="shared" si="2"/>
        <v>ＨＨ</v>
      </c>
      <c r="BD43" s="19"/>
    </row>
    <row r="44" spans="1:56" ht="69" x14ac:dyDescent="0.4">
      <c r="A44" s="76" t="s">
        <v>762</v>
      </c>
      <c r="B44" s="390"/>
      <c r="C44" s="76" t="s">
        <v>783</v>
      </c>
      <c r="D44" s="391"/>
      <c r="E44" s="121" t="s">
        <v>834</v>
      </c>
      <c r="F44" s="391"/>
      <c r="G44" s="77" t="s">
        <v>852</v>
      </c>
      <c r="H44" s="471"/>
      <c r="I44" s="78">
        <v>10</v>
      </c>
      <c r="J44" s="79" t="s">
        <v>468</v>
      </c>
      <c r="K44" s="86"/>
      <c r="L44" s="404" t="s">
        <v>253</v>
      </c>
      <c r="M44" s="405"/>
      <c r="N44" s="106" t="s">
        <v>680</v>
      </c>
      <c r="O44" s="106" t="s">
        <v>687</v>
      </c>
      <c r="P44" s="106" t="s">
        <v>688</v>
      </c>
      <c r="Q44" s="6"/>
      <c r="R44" s="7" t="s">
        <v>1000</v>
      </c>
      <c r="S44" s="8" t="s">
        <v>1005</v>
      </c>
      <c r="T44" s="14" t="s">
        <v>680</v>
      </c>
      <c r="U44" s="96" t="s">
        <v>673</v>
      </c>
      <c r="V44" s="16"/>
      <c r="W44" s="15"/>
      <c r="X44" s="6"/>
      <c r="Y44" s="108" t="s">
        <v>680</v>
      </c>
      <c r="Z44" s="108" t="s">
        <v>681</v>
      </c>
      <c r="AA44" s="71" t="s">
        <v>690</v>
      </c>
      <c r="AB44" s="71" t="s">
        <v>691</v>
      </c>
      <c r="AC44" s="108" t="s">
        <v>682</v>
      </c>
      <c r="AD44" s="6"/>
      <c r="AE44" s="248" t="s">
        <v>680</v>
      </c>
      <c r="AF44" s="74"/>
      <c r="AG44" s="90"/>
      <c r="AH44" s="74"/>
      <c r="AI44" s="74"/>
      <c r="AJ44" s="74"/>
      <c r="AK44" s="73"/>
      <c r="AL44" s="6"/>
      <c r="AM44" s="74"/>
      <c r="BA44" s="75">
        <f t="shared" si="0"/>
        <v>251</v>
      </c>
      <c r="BB44" s="75">
        <f t="shared" si="1"/>
        <v>5</v>
      </c>
      <c r="BC44" s="245" t="str">
        <f t="shared" si="2"/>
        <v>ＨＨＨＨＨ</v>
      </c>
      <c r="BD44" s="19"/>
    </row>
    <row r="45" spans="1:56" ht="28.5" x14ac:dyDescent="0.4">
      <c r="A45" s="76" t="s">
        <v>762</v>
      </c>
      <c r="B45" s="390"/>
      <c r="C45" s="76" t="s">
        <v>783</v>
      </c>
      <c r="D45" s="391"/>
      <c r="E45" s="121" t="s">
        <v>834</v>
      </c>
      <c r="F45" s="391"/>
      <c r="G45" s="77" t="s">
        <v>852</v>
      </c>
      <c r="H45" s="471"/>
      <c r="I45" s="78">
        <v>10</v>
      </c>
      <c r="J45" s="79" t="s">
        <v>469</v>
      </c>
      <c r="K45" s="80"/>
      <c r="L45" s="362" t="s">
        <v>26</v>
      </c>
      <c r="M45" s="401"/>
      <c r="N45" s="120"/>
      <c r="O45" s="120"/>
      <c r="P45" s="120"/>
      <c r="Q45" s="120"/>
      <c r="R45" s="66"/>
      <c r="S45" s="67"/>
      <c r="T45" s="68" t="s">
        <v>689</v>
      </c>
      <c r="U45" s="68" t="s">
        <v>689</v>
      </c>
      <c r="V45" s="69"/>
      <c r="W45" s="69"/>
      <c r="X45" s="82"/>
      <c r="Y45" s="83"/>
      <c r="Z45" s="83"/>
      <c r="AA45" s="83"/>
      <c r="AB45" s="83"/>
      <c r="AC45" s="83"/>
      <c r="AD45" s="84"/>
      <c r="AE45" s="247"/>
      <c r="AF45" s="69"/>
      <c r="AG45" s="72"/>
      <c r="AH45" s="69"/>
      <c r="AI45" s="69"/>
      <c r="AJ45" s="69"/>
      <c r="AK45" s="85"/>
      <c r="AL45" s="84"/>
      <c r="AM45" s="69"/>
      <c r="BA45" s="75">
        <f t="shared" si="0"/>
        <v>54</v>
      </c>
      <c r="BB45" s="75">
        <f t="shared" si="1"/>
        <v>2</v>
      </c>
      <c r="BC45" s="245" t="str">
        <f t="shared" si="2"/>
        <v>ＨＨ</v>
      </c>
      <c r="BD45" s="19"/>
    </row>
    <row r="46" spans="1:56" ht="42" x14ac:dyDescent="0.4">
      <c r="A46" s="76" t="s">
        <v>762</v>
      </c>
      <c r="B46" s="390"/>
      <c r="C46" s="76" t="s">
        <v>783</v>
      </c>
      <c r="D46" s="391"/>
      <c r="E46" s="121" t="s">
        <v>834</v>
      </c>
      <c r="F46" s="391"/>
      <c r="G46" s="77" t="s">
        <v>852</v>
      </c>
      <c r="H46" s="471"/>
      <c r="I46" s="78">
        <v>10</v>
      </c>
      <c r="J46" s="79" t="s">
        <v>470</v>
      </c>
      <c r="K46" s="86"/>
      <c r="L46" s="86"/>
      <c r="M46" s="106" t="s">
        <v>27</v>
      </c>
      <c r="N46" s="106" t="s">
        <v>680</v>
      </c>
      <c r="O46" s="106" t="s">
        <v>687</v>
      </c>
      <c r="P46" s="106" t="s">
        <v>688</v>
      </c>
      <c r="Q46" s="106"/>
      <c r="R46" s="7" t="s">
        <v>1000</v>
      </c>
      <c r="S46" s="8" t="s">
        <v>1006</v>
      </c>
      <c r="T46" s="14" t="s">
        <v>680</v>
      </c>
      <c r="U46" s="96" t="s">
        <v>673</v>
      </c>
      <c r="V46" s="16"/>
      <c r="W46" s="15"/>
      <c r="X46" s="6"/>
      <c r="Y46" s="108" t="s">
        <v>680</v>
      </c>
      <c r="Z46" s="108" t="s">
        <v>681</v>
      </c>
      <c r="AA46" s="71" t="s">
        <v>690</v>
      </c>
      <c r="AB46" s="71" t="s">
        <v>691</v>
      </c>
      <c r="AC46" s="108" t="s">
        <v>682</v>
      </c>
      <c r="AD46" s="108"/>
      <c r="AE46" s="248" t="s">
        <v>680</v>
      </c>
      <c r="AF46" s="74"/>
      <c r="AG46" s="90"/>
      <c r="AH46" s="74"/>
      <c r="AI46" s="74"/>
      <c r="AJ46" s="74"/>
      <c r="AK46" s="73"/>
      <c r="AL46" s="6"/>
      <c r="AM46" s="74"/>
      <c r="BA46" s="75">
        <f t="shared" si="0"/>
        <v>138</v>
      </c>
      <c r="BB46" s="75">
        <f t="shared" si="1"/>
        <v>3</v>
      </c>
      <c r="BC46" s="245" t="str">
        <f t="shared" si="2"/>
        <v>ＨＨＨ</v>
      </c>
      <c r="BD46" s="19"/>
    </row>
    <row r="47" spans="1:56" ht="94.5" x14ac:dyDescent="0.4">
      <c r="A47" s="76" t="s">
        <v>762</v>
      </c>
      <c r="B47" s="390"/>
      <c r="C47" s="76" t="s">
        <v>783</v>
      </c>
      <c r="D47" s="391"/>
      <c r="E47" s="121" t="s">
        <v>834</v>
      </c>
      <c r="F47" s="391"/>
      <c r="G47" s="77" t="s">
        <v>852</v>
      </c>
      <c r="H47" s="471"/>
      <c r="I47" s="78">
        <v>10</v>
      </c>
      <c r="J47" s="79" t="s">
        <v>471</v>
      </c>
      <c r="K47" s="86"/>
      <c r="L47" s="86"/>
      <c r="M47" s="106" t="s">
        <v>28</v>
      </c>
      <c r="N47" s="106" t="s">
        <v>680</v>
      </c>
      <c r="O47" s="106" t="s">
        <v>687</v>
      </c>
      <c r="P47" s="106" t="s">
        <v>688</v>
      </c>
      <c r="Q47" s="106"/>
      <c r="R47" s="7" t="s">
        <v>1000</v>
      </c>
      <c r="S47" s="8" t="s">
        <v>1007</v>
      </c>
      <c r="T47" s="14" t="s">
        <v>680</v>
      </c>
      <c r="U47" s="96" t="s">
        <v>673</v>
      </c>
      <c r="V47" s="16"/>
      <c r="W47" s="15"/>
      <c r="X47" s="6"/>
      <c r="Y47" s="108" t="s">
        <v>680</v>
      </c>
      <c r="Z47" s="108" t="s">
        <v>681</v>
      </c>
      <c r="AA47" s="71" t="s">
        <v>690</v>
      </c>
      <c r="AB47" s="71" t="s">
        <v>691</v>
      </c>
      <c r="AC47" s="108" t="s">
        <v>682</v>
      </c>
      <c r="AD47" s="108"/>
      <c r="AE47" s="248" t="s">
        <v>680</v>
      </c>
      <c r="AF47" s="74"/>
      <c r="AG47" s="90"/>
      <c r="AH47" s="74"/>
      <c r="AI47" s="74"/>
      <c r="AJ47" s="74"/>
      <c r="AK47" s="73"/>
      <c r="AL47" s="6"/>
      <c r="AM47" s="74"/>
      <c r="BA47" s="75">
        <f t="shared" si="0"/>
        <v>309</v>
      </c>
      <c r="BB47" s="75">
        <f t="shared" si="1"/>
        <v>6</v>
      </c>
      <c r="BC47" s="245" t="str">
        <f t="shared" si="2"/>
        <v>ＨＨＨＨＨＨ</v>
      </c>
      <c r="BD47" s="19"/>
    </row>
    <row r="48" spans="1:56" ht="42" x14ac:dyDescent="0.4">
      <c r="A48" s="76" t="s">
        <v>762</v>
      </c>
      <c r="B48" s="390"/>
      <c r="C48" s="76" t="s">
        <v>783</v>
      </c>
      <c r="D48" s="391"/>
      <c r="E48" s="121" t="s">
        <v>834</v>
      </c>
      <c r="F48" s="391"/>
      <c r="G48" s="77" t="s">
        <v>852</v>
      </c>
      <c r="H48" s="471"/>
      <c r="I48" s="104">
        <v>10</v>
      </c>
      <c r="J48" s="79" t="s">
        <v>472</v>
      </c>
      <c r="K48" s="86"/>
      <c r="L48" s="86"/>
      <c r="M48" s="106" t="s">
        <v>29</v>
      </c>
      <c r="N48" s="106" t="s">
        <v>680</v>
      </c>
      <c r="O48" s="106" t="s">
        <v>687</v>
      </c>
      <c r="P48" s="106" t="s">
        <v>688</v>
      </c>
      <c r="Q48" s="106"/>
      <c r="R48" s="7" t="s">
        <v>1000</v>
      </c>
      <c r="S48" s="8" t="s">
        <v>1008</v>
      </c>
      <c r="T48" s="14" t="s">
        <v>680</v>
      </c>
      <c r="U48" s="96" t="s">
        <v>673</v>
      </c>
      <c r="V48" s="16"/>
      <c r="W48" s="15"/>
      <c r="X48" s="6"/>
      <c r="Y48" s="108" t="s">
        <v>680</v>
      </c>
      <c r="Z48" s="108" t="s">
        <v>681</v>
      </c>
      <c r="AA48" s="71" t="s">
        <v>690</v>
      </c>
      <c r="AB48" s="71" t="s">
        <v>691</v>
      </c>
      <c r="AC48" s="108" t="s">
        <v>682</v>
      </c>
      <c r="AD48" s="108"/>
      <c r="AE48" s="248" t="s">
        <v>680</v>
      </c>
      <c r="AF48" s="74"/>
      <c r="AG48" s="90"/>
      <c r="AH48" s="74"/>
      <c r="AI48" s="74"/>
      <c r="AJ48" s="74"/>
      <c r="AK48" s="73"/>
      <c r="AL48" s="6"/>
      <c r="AM48" s="74"/>
      <c r="BA48" s="75">
        <f t="shared" si="0"/>
        <v>90</v>
      </c>
      <c r="BB48" s="75">
        <f t="shared" si="1"/>
        <v>3</v>
      </c>
      <c r="BC48" s="245" t="str">
        <f t="shared" si="2"/>
        <v>ＨＨＨ</v>
      </c>
      <c r="BD48" s="19"/>
    </row>
    <row r="49" spans="1:56" ht="42" x14ac:dyDescent="0.4">
      <c r="A49" s="76" t="s">
        <v>762</v>
      </c>
      <c r="B49" s="390"/>
      <c r="C49" s="76" t="s">
        <v>783</v>
      </c>
      <c r="D49" s="391"/>
      <c r="E49" s="76" t="s">
        <v>834</v>
      </c>
      <c r="F49" s="391"/>
      <c r="G49" s="77" t="s">
        <v>852</v>
      </c>
      <c r="H49" s="471"/>
      <c r="I49" s="64">
        <v>11</v>
      </c>
      <c r="J49" s="65" t="s">
        <v>446</v>
      </c>
      <c r="K49" s="350" t="s">
        <v>220</v>
      </c>
      <c r="L49" s="338"/>
      <c r="M49" s="338"/>
      <c r="N49" s="120"/>
      <c r="O49" s="120"/>
      <c r="P49" s="120"/>
      <c r="Q49" s="120"/>
      <c r="R49" s="66"/>
      <c r="S49" s="67"/>
      <c r="T49" s="68" t="s">
        <v>689</v>
      </c>
      <c r="U49" s="68" t="s">
        <v>689</v>
      </c>
      <c r="V49" s="69"/>
      <c r="W49" s="69"/>
      <c r="X49" s="107" t="str">
        <f>AE49</f>
        <v>▼選択</v>
      </c>
      <c r="Y49" s="108" t="s">
        <v>680</v>
      </c>
      <c r="Z49" s="108" t="s">
        <v>681</v>
      </c>
      <c r="AA49" s="71" t="s">
        <v>690</v>
      </c>
      <c r="AB49" s="71" t="s">
        <v>691</v>
      </c>
      <c r="AC49" s="108" t="s">
        <v>682</v>
      </c>
      <c r="AD49" s="108"/>
      <c r="AE49" s="246" t="s">
        <v>680</v>
      </c>
      <c r="AF49" s="69"/>
      <c r="AG49" s="72"/>
      <c r="AH49" s="69"/>
      <c r="AI49" s="69"/>
      <c r="AJ49" s="69"/>
      <c r="AK49" s="73"/>
      <c r="AL49" s="6"/>
      <c r="AM49" s="74"/>
      <c r="BA49" s="75">
        <f t="shared" si="0"/>
        <v>97</v>
      </c>
      <c r="BB49" s="75">
        <f t="shared" si="1"/>
        <v>3</v>
      </c>
      <c r="BC49" s="245" t="str">
        <f t="shared" si="2"/>
        <v>ＨＨＨ</v>
      </c>
      <c r="BD49" s="19"/>
    </row>
    <row r="50" spans="1:56" ht="28.5" x14ac:dyDescent="0.4">
      <c r="A50" s="76" t="s">
        <v>762</v>
      </c>
      <c r="B50" s="390"/>
      <c r="C50" s="76" t="s">
        <v>783</v>
      </c>
      <c r="D50" s="391"/>
      <c r="E50" s="76" t="s">
        <v>834</v>
      </c>
      <c r="F50" s="391"/>
      <c r="G50" s="77" t="s">
        <v>852</v>
      </c>
      <c r="H50" s="471"/>
      <c r="I50" s="78">
        <v>11</v>
      </c>
      <c r="J50" s="79" t="s">
        <v>473</v>
      </c>
      <c r="K50" s="86"/>
      <c r="L50" s="402" t="s">
        <v>22</v>
      </c>
      <c r="M50" s="403"/>
      <c r="N50" s="106" t="s">
        <v>680</v>
      </c>
      <c r="O50" s="106" t="s">
        <v>687</v>
      </c>
      <c r="P50" s="106" t="s">
        <v>688</v>
      </c>
      <c r="Q50" s="91"/>
      <c r="R50" s="7" t="s">
        <v>1009</v>
      </c>
      <c r="S50" s="8" t="s">
        <v>1010</v>
      </c>
      <c r="T50" s="14" t="s">
        <v>680</v>
      </c>
      <c r="U50" s="96" t="s">
        <v>664</v>
      </c>
      <c r="V50" s="16"/>
      <c r="W50" s="15"/>
      <c r="X50" s="6"/>
      <c r="Y50" s="108" t="s">
        <v>680</v>
      </c>
      <c r="Z50" s="108" t="s">
        <v>681</v>
      </c>
      <c r="AA50" s="71" t="s">
        <v>690</v>
      </c>
      <c r="AB50" s="71" t="s">
        <v>691</v>
      </c>
      <c r="AC50" s="108" t="s">
        <v>682</v>
      </c>
      <c r="AD50" s="103"/>
      <c r="AE50" s="248" t="s">
        <v>680</v>
      </c>
      <c r="AF50" s="74"/>
      <c r="AG50" s="90"/>
      <c r="AH50" s="74"/>
      <c r="AI50" s="74"/>
      <c r="AJ50" s="74"/>
      <c r="AK50" s="73"/>
      <c r="AL50" s="6"/>
      <c r="AM50" s="74"/>
      <c r="BA50" s="75">
        <f t="shared" si="0"/>
        <v>46</v>
      </c>
      <c r="BB50" s="75">
        <f t="shared" si="1"/>
        <v>2</v>
      </c>
      <c r="BC50" s="245" t="str">
        <f t="shared" si="2"/>
        <v>ＨＨ</v>
      </c>
      <c r="BD50" s="19"/>
    </row>
    <row r="51" spans="1:56" ht="28.5" x14ac:dyDescent="0.4">
      <c r="A51" s="76" t="s">
        <v>762</v>
      </c>
      <c r="B51" s="390"/>
      <c r="C51" s="76" t="s">
        <v>783</v>
      </c>
      <c r="D51" s="391"/>
      <c r="E51" s="76" t="s">
        <v>834</v>
      </c>
      <c r="F51" s="391"/>
      <c r="G51" s="77" t="s">
        <v>852</v>
      </c>
      <c r="H51" s="471"/>
      <c r="I51" s="78">
        <v>11</v>
      </c>
      <c r="J51" s="79" t="s">
        <v>474</v>
      </c>
      <c r="K51" s="86"/>
      <c r="L51" s="402" t="s">
        <v>23</v>
      </c>
      <c r="M51" s="403"/>
      <c r="N51" s="106" t="s">
        <v>680</v>
      </c>
      <c r="O51" s="106" t="s">
        <v>687</v>
      </c>
      <c r="P51" s="106" t="s">
        <v>688</v>
      </c>
      <c r="Q51" s="91"/>
      <c r="R51" s="7" t="s">
        <v>1009</v>
      </c>
      <c r="S51" s="8" t="s">
        <v>1011</v>
      </c>
      <c r="T51" s="14" t="s">
        <v>680</v>
      </c>
      <c r="U51" s="96" t="s">
        <v>664</v>
      </c>
      <c r="V51" s="16"/>
      <c r="W51" s="15"/>
      <c r="X51" s="6"/>
      <c r="Y51" s="108" t="s">
        <v>680</v>
      </c>
      <c r="Z51" s="108" t="s">
        <v>681</v>
      </c>
      <c r="AA51" s="71" t="s">
        <v>690</v>
      </c>
      <c r="AB51" s="71" t="s">
        <v>691</v>
      </c>
      <c r="AC51" s="108" t="s">
        <v>682</v>
      </c>
      <c r="AD51" s="103"/>
      <c r="AE51" s="248" t="s">
        <v>680</v>
      </c>
      <c r="AF51" s="74"/>
      <c r="AG51" s="90"/>
      <c r="AH51" s="74"/>
      <c r="AI51" s="74"/>
      <c r="AJ51" s="74"/>
      <c r="AK51" s="73"/>
      <c r="AL51" s="6"/>
      <c r="AM51" s="74"/>
      <c r="BA51" s="75">
        <f t="shared" si="0"/>
        <v>36</v>
      </c>
      <c r="BB51" s="75">
        <f t="shared" si="1"/>
        <v>2</v>
      </c>
      <c r="BC51" s="245" t="str">
        <f t="shared" si="2"/>
        <v>ＨＨ</v>
      </c>
      <c r="BD51" s="19"/>
    </row>
    <row r="52" spans="1:56" ht="42" x14ac:dyDescent="0.4">
      <c r="A52" s="76" t="s">
        <v>762</v>
      </c>
      <c r="B52" s="390"/>
      <c r="C52" s="76" t="s">
        <v>783</v>
      </c>
      <c r="D52" s="391"/>
      <c r="E52" s="76" t="s">
        <v>834</v>
      </c>
      <c r="F52" s="391"/>
      <c r="G52" s="77" t="s">
        <v>852</v>
      </c>
      <c r="H52" s="471"/>
      <c r="I52" s="78">
        <v>11</v>
      </c>
      <c r="J52" s="79" t="s">
        <v>475</v>
      </c>
      <c r="K52" s="86"/>
      <c r="L52" s="402" t="s">
        <v>24</v>
      </c>
      <c r="M52" s="403"/>
      <c r="N52" s="106" t="s">
        <v>680</v>
      </c>
      <c r="O52" s="106" t="s">
        <v>687</v>
      </c>
      <c r="P52" s="106" t="s">
        <v>688</v>
      </c>
      <c r="Q52" s="91"/>
      <c r="R52" s="7" t="s">
        <v>1009</v>
      </c>
      <c r="S52" s="8" t="s">
        <v>1012</v>
      </c>
      <c r="T52" s="14" t="s">
        <v>680</v>
      </c>
      <c r="U52" s="96" t="s">
        <v>664</v>
      </c>
      <c r="V52" s="16"/>
      <c r="W52" s="15"/>
      <c r="X52" s="6"/>
      <c r="Y52" s="108" t="s">
        <v>680</v>
      </c>
      <c r="Z52" s="108" t="s">
        <v>681</v>
      </c>
      <c r="AA52" s="71" t="s">
        <v>690</v>
      </c>
      <c r="AB52" s="71" t="s">
        <v>691</v>
      </c>
      <c r="AC52" s="108" t="s">
        <v>682</v>
      </c>
      <c r="AD52" s="103"/>
      <c r="AE52" s="248" t="s">
        <v>680</v>
      </c>
      <c r="AF52" s="74"/>
      <c r="AG52" s="90"/>
      <c r="AH52" s="74"/>
      <c r="AI52" s="74"/>
      <c r="AJ52" s="74"/>
      <c r="AK52" s="73"/>
      <c r="AL52" s="6"/>
      <c r="AM52" s="74"/>
      <c r="BA52" s="75">
        <f t="shared" si="0"/>
        <v>56</v>
      </c>
      <c r="BB52" s="75">
        <f t="shared" si="1"/>
        <v>3</v>
      </c>
      <c r="BC52" s="245" t="str">
        <f t="shared" si="2"/>
        <v>ＨＨＨ</v>
      </c>
      <c r="BD52" s="19"/>
    </row>
    <row r="53" spans="1:56" ht="28.5" x14ac:dyDescent="0.4">
      <c r="A53" s="76" t="s">
        <v>762</v>
      </c>
      <c r="B53" s="390"/>
      <c r="C53" s="76" t="s">
        <v>783</v>
      </c>
      <c r="D53" s="391"/>
      <c r="E53" s="76" t="s">
        <v>834</v>
      </c>
      <c r="F53" s="391"/>
      <c r="G53" s="77" t="s">
        <v>852</v>
      </c>
      <c r="H53" s="471"/>
      <c r="I53" s="104">
        <v>11</v>
      </c>
      <c r="J53" s="79" t="s">
        <v>476</v>
      </c>
      <c r="K53" s="86"/>
      <c r="L53" s="402" t="s">
        <v>25</v>
      </c>
      <c r="M53" s="403"/>
      <c r="N53" s="106" t="s">
        <v>680</v>
      </c>
      <c r="O53" s="106" t="s">
        <v>687</v>
      </c>
      <c r="P53" s="106" t="s">
        <v>688</v>
      </c>
      <c r="Q53" s="91"/>
      <c r="R53" s="7" t="s">
        <v>1009</v>
      </c>
      <c r="S53" s="8" t="s">
        <v>1013</v>
      </c>
      <c r="T53" s="14" t="s">
        <v>680</v>
      </c>
      <c r="U53" s="96" t="s">
        <v>664</v>
      </c>
      <c r="V53" s="16"/>
      <c r="W53" s="15"/>
      <c r="X53" s="6"/>
      <c r="Y53" s="108" t="s">
        <v>680</v>
      </c>
      <c r="Z53" s="108" t="s">
        <v>681</v>
      </c>
      <c r="AA53" s="71" t="s">
        <v>690</v>
      </c>
      <c r="AB53" s="71" t="s">
        <v>691</v>
      </c>
      <c r="AC53" s="108" t="s">
        <v>682</v>
      </c>
      <c r="AD53" s="103"/>
      <c r="AE53" s="248" t="s">
        <v>680</v>
      </c>
      <c r="AF53" s="74"/>
      <c r="AG53" s="90"/>
      <c r="AH53" s="74"/>
      <c r="AI53" s="74"/>
      <c r="AJ53" s="74"/>
      <c r="AK53" s="73"/>
      <c r="AL53" s="6"/>
      <c r="AM53" s="74"/>
      <c r="BA53" s="75">
        <f t="shared" si="0"/>
        <v>16</v>
      </c>
      <c r="BB53" s="75">
        <f t="shared" si="1"/>
        <v>2</v>
      </c>
      <c r="BC53" s="245" t="str">
        <f t="shared" si="2"/>
        <v>ＨＨ</v>
      </c>
      <c r="BD53" s="19"/>
    </row>
    <row r="54" spans="1:56" ht="42" x14ac:dyDescent="0.4">
      <c r="A54" s="76" t="s">
        <v>762</v>
      </c>
      <c r="B54" s="390"/>
      <c r="C54" s="76" t="s">
        <v>783</v>
      </c>
      <c r="D54" s="391"/>
      <c r="E54" s="76" t="s">
        <v>834</v>
      </c>
      <c r="F54" s="391"/>
      <c r="G54" s="77" t="s">
        <v>852</v>
      </c>
      <c r="H54" s="471"/>
      <c r="I54" s="64">
        <v>12</v>
      </c>
      <c r="J54" s="65" t="s">
        <v>446</v>
      </c>
      <c r="K54" s="350" t="s">
        <v>221</v>
      </c>
      <c r="L54" s="338"/>
      <c r="M54" s="338"/>
      <c r="N54" s="120"/>
      <c r="O54" s="120"/>
      <c r="P54" s="120"/>
      <c r="Q54" s="120"/>
      <c r="R54" s="66"/>
      <c r="S54" s="67"/>
      <c r="T54" s="68" t="s">
        <v>689</v>
      </c>
      <c r="U54" s="68" t="s">
        <v>689</v>
      </c>
      <c r="V54" s="69"/>
      <c r="W54" s="69"/>
      <c r="X54" s="107" t="str">
        <f>AE54</f>
        <v>▼選択</v>
      </c>
      <c r="Y54" s="108" t="s">
        <v>680</v>
      </c>
      <c r="Z54" s="108" t="s">
        <v>681</v>
      </c>
      <c r="AA54" s="71" t="s">
        <v>690</v>
      </c>
      <c r="AB54" s="71" t="s">
        <v>691</v>
      </c>
      <c r="AC54" s="108" t="s">
        <v>682</v>
      </c>
      <c r="AD54" s="103"/>
      <c r="AE54" s="246" t="s">
        <v>680</v>
      </c>
      <c r="AF54" s="69"/>
      <c r="AG54" s="72"/>
      <c r="AH54" s="69"/>
      <c r="AI54" s="69"/>
      <c r="AJ54" s="69"/>
      <c r="AK54" s="73"/>
      <c r="AL54" s="6"/>
      <c r="AM54" s="74"/>
      <c r="BA54" s="75">
        <f t="shared" si="0"/>
        <v>87</v>
      </c>
      <c r="BB54" s="75">
        <f t="shared" si="1"/>
        <v>3</v>
      </c>
      <c r="BC54" s="245" t="str">
        <f t="shared" si="2"/>
        <v>ＨＨＨ</v>
      </c>
      <c r="BD54" s="19"/>
    </row>
    <row r="55" spans="1:56" ht="42" x14ac:dyDescent="0.4">
      <c r="A55" s="76" t="s">
        <v>762</v>
      </c>
      <c r="B55" s="390"/>
      <c r="C55" s="76" t="s">
        <v>783</v>
      </c>
      <c r="D55" s="391"/>
      <c r="E55" s="76" t="s">
        <v>834</v>
      </c>
      <c r="F55" s="391"/>
      <c r="G55" s="77" t="s">
        <v>852</v>
      </c>
      <c r="H55" s="471"/>
      <c r="I55" s="78">
        <v>12</v>
      </c>
      <c r="J55" s="79" t="s">
        <v>477</v>
      </c>
      <c r="K55" s="86"/>
      <c r="L55" s="402" t="s">
        <v>30</v>
      </c>
      <c r="M55" s="403"/>
      <c r="N55" s="106" t="s">
        <v>680</v>
      </c>
      <c r="O55" s="106" t="s">
        <v>687</v>
      </c>
      <c r="P55" s="106" t="s">
        <v>688</v>
      </c>
      <c r="Q55" s="91"/>
      <c r="R55" s="7" t="s">
        <v>1014</v>
      </c>
      <c r="S55" s="8" t="s">
        <v>1015</v>
      </c>
      <c r="T55" s="14" t="s">
        <v>680</v>
      </c>
      <c r="U55" s="96" t="s">
        <v>665</v>
      </c>
      <c r="V55" s="16"/>
      <c r="W55" s="15"/>
      <c r="X55" s="6"/>
      <c r="Y55" s="108" t="s">
        <v>680</v>
      </c>
      <c r="Z55" s="108" t="s">
        <v>681</v>
      </c>
      <c r="AA55" s="71" t="s">
        <v>690</v>
      </c>
      <c r="AB55" s="71" t="s">
        <v>691</v>
      </c>
      <c r="AC55" s="108" t="s">
        <v>682</v>
      </c>
      <c r="AD55" s="103"/>
      <c r="AE55" s="248" t="s">
        <v>680</v>
      </c>
      <c r="AF55" s="74"/>
      <c r="AG55" s="90"/>
      <c r="AH55" s="74"/>
      <c r="AI55" s="74"/>
      <c r="AJ55" s="74"/>
      <c r="AK55" s="73"/>
      <c r="AL55" s="6"/>
      <c r="AM55" s="74"/>
      <c r="BA55" s="75">
        <f t="shared" si="0"/>
        <v>156</v>
      </c>
      <c r="BB55" s="75">
        <f t="shared" si="1"/>
        <v>3</v>
      </c>
      <c r="BC55" s="245" t="str">
        <f t="shared" si="2"/>
        <v>ＨＨＨ</v>
      </c>
      <c r="BD55" s="19"/>
    </row>
    <row r="56" spans="1:56" ht="82.5" x14ac:dyDescent="0.4">
      <c r="A56" s="76" t="s">
        <v>762</v>
      </c>
      <c r="B56" s="390"/>
      <c r="C56" s="76" t="s">
        <v>783</v>
      </c>
      <c r="D56" s="391"/>
      <c r="E56" s="76" t="s">
        <v>834</v>
      </c>
      <c r="F56" s="391"/>
      <c r="G56" s="77" t="s">
        <v>852</v>
      </c>
      <c r="H56" s="471"/>
      <c r="I56" s="78">
        <v>12</v>
      </c>
      <c r="J56" s="79" t="s">
        <v>478</v>
      </c>
      <c r="K56" s="86"/>
      <c r="L56" s="402" t="s">
        <v>31</v>
      </c>
      <c r="M56" s="403"/>
      <c r="N56" s="106" t="s">
        <v>680</v>
      </c>
      <c r="O56" s="106" t="s">
        <v>687</v>
      </c>
      <c r="P56" s="106" t="s">
        <v>688</v>
      </c>
      <c r="Q56" s="91"/>
      <c r="R56" s="7" t="s">
        <v>1014</v>
      </c>
      <c r="S56" s="8" t="s">
        <v>1016</v>
      </c>
      <c r="T56" s="14" t="s">
        <v>680</v>
      </c>
      <c r="U56" s="96" t="s">
        <v>666</v>
      </c>
      <c r="V56" s="16"/>
      <c r="W56" s="15"/>
      <c r="X56" s="6"/>
      <c r="Y56" s="108" t="s">
        <v>680</v>
      </c>
      <c r="Z56" s="108" t="s">
        <v>681</v>
      </c>
      <c r="AA56" s="71" t="s">
        <v>690</v>
      </c>
      <c r="AB56" s="71" t="s">
        <v>691</v>
      </c>
      <c r="AC56" s="108" t="s">
        <v>682</v>
      </c>
      <c r="AD56" s="103"/>
      <c r="AE56" s="248" t="s">
        <v>680</v>
      </c>
      <c r="AF56" s="74"/>
      <c r="AG56" s="90"/>
      <c r="AH56" s="74"/>
      <c r="AI56" s="74"/>
      <c r="AJ56" s="74"/>
      <c r="AK56" s="73"/>
      <c r="AL56" s="6"/>
      <c r="AM56" s="74"/>
      <c r="BA56" s="75">
        <f t="shared" si="0"/>
        <v>291</v>
      </c>
      <c r="BB56" s="75">
        <f t="shared" si="1"/>
        <v>6</v>
      </c>
      <c r="BC56" s="245" t="str">
        <f t="shared" si="2"/>
        <v>ＨＨＨＨＨＨ</v>
      </c>
      <c r="BD56" s="19"/>
    </row>
    <row r="57" spans="1:56" ht="42" x14ac:dyDescent="0.4">
      <c r="A57" s="76" t="s">
        <v>762</v>
      </c>
      <c r="B57" s="390"/>
      <c r="C57" s="76" t="s">
        <v>783</v>
      </c>
      <c r="D57" s="391"/>
      <c r="E57" s="76" t="s">
        <v>834</v>
      </c>
      <c r="F57" s="391"/>
      <c r="G57" s="77" t="s">
        <v>852</v>
      </c>
      <c r="H57" s="471"/>
      <c r="I57" s="104">
        <v>12</v>
      </c>
      <c r="J57" s="79" t="s">
        <v>479</v>
      </c>
      <c r="K57" s="86"/>
      <c r="L57" s="402" t="s">
        <v>32</v>
      </c>
      <c r="M57" s="403"/>
      <c r="N57" s="106" t="s">
        <v>680</v>
      </c>
      <c r="O57" s="106" t="s">
        <v>687</v>
      </c>
      <c r="P57" s="106" t="s">
        <v>688</v>
      </c>
      <c r="Q57" s="91"/>
      <c r="R57" s="7" t="s">
        <v>1014</v>
      </c>
      <c r="S57" s="8" t="s">
        <v>1017</v>
      </c>
      <c r="T57" s="14" t="s">
        <v>680</v>
      </c>
      <c r="U57" s="96" t="s">
        <v>667</v>
      </c>
      <c r="V57" s="16"/>
      <c r="W57" s="15"/>
      <c r="X57" s="6"/>
      <c r="Y57" s="108" t="s">
        <v>680</v>
      </c>
      <c r="Z57" s="108" t="s">
        <v>681</v>
      </c>
      <c r="AA57" s="71" t="s">
        <v>690</v>
      </c>
      <c r="AB57" s="71" t="s">
        <v>691</v>
      </c>
      <c r="AC57" s="108" t="s">
        <v>682</v>
      </c>
      <c r="AD57" s="103"/>
      <c r="AE57" s="248" t="s">
        <v>680</v>
      </c>
      <c r="AF57" s="74"/>
      <c r="AG57" s="90"/>
      <c r="AH57" s="74"/>
      <c r="AI57" s="74"/>
      <c r="AJ57" s="74"/>
      <c r="AK57" s="73"/>
      <c r="AL57" s="6"/>
      <c r="AM57" s="74"/>
      <c r="BA57" s="75">
        <f t="shared" si="0"/>
        <v>82</v>
      </c>
      <c r="BB57" s="75">
        <f t="shared" si="1"/>
        <v>3</v>
      </c>
      <c r="BC57" s="245" t="str">
        <f t="shared" si="2"/>
        <v>ＨＨＨ</v>
      </c>
      <c r="BD57" s="19"/>
    </row>
    <row r="58" spans="1:56" ht="42" x14ac:dyDescent="0.4">
      <c r="A58" s="110" t="s">
        <v>762</v>
      </c>
      <c r="B58" s="364"/>
      <c r="C58" s="110" t="s">
        <v>783</v>
      </c>
      <c r="D58" s="365"/>
      <c r="E58" s="110" t="s">
        <v>834</v>
      </c>
      <c r="F58" s="365"/>
      <c r="G58" s="111" t="s">
        <v>852</v>
      </c>
      <c r="H58" s="472"/>
      <c r="I58" s="114">
        <v>13</v>
      </c>
      <c r="J58" s="112" t="s">
        <v>446</v>
      </c>
      <c r="K58" s="337" t="s">
        <v>222</v>
      </c>
      <c r="L58" s="338"/>
      <c r="M58" s="338"/>
      <c r="N58" s="106" t="s">
        <v>685</v>
      </c>
      <c r="O58" s="106" t="s">
        <v>687</v>
      </c>
      <c r="P58" s="106" t="s">
        <v>688</v>
      </c>
      <c r="Q58" s="106"/>
      <c r="R58" s="7" t="s">
        <v>1018</v>
      </c>
      <c r="S58" s="8" t="s">
        <v>1019</v>
      </c>
      <c r="T58" s="14" t="s">
        <v>680</v>
      </c>
      <c r="U58" s="96" t="s">
        <v>661</v>
      </c>
      <c r="V58" s="16"/>
      <c r="W58" s="15"/>
      <c r="X58" s="107" t="str">
        <f>AE58</f>
        <v>▼選択</v>
      </c>
      <c r="Y58" s="108" t="s">
        <v>685</v>
      </c>
      <c r="Z58" s="108" t="s">
        <v>681</v>
      </c>
      <c r="AA58" s="71" t="s">
        <v>690</v>
      </c>
      <c r="AB58" s="71" t="s">
        <v>691</v>
      </c>
      <c r="AC58" s="108" t="s">
        <v>682</v>
      </c>
      <c r="AD58" s="108"/>
      <c r="AE58" s="248" t="s">
        <v>680</v>
      </c>
      <c r="AF58" s="74"/>
      <c r="AG58" s="90"/>
      <c r="AH58" s="74"/>
      <c r="AI58" s="74"/>
      <c r="AJ58" s="74"/>
      <c r="AK58" s="73"/>
      <c r="AL58" s="6"/>
      <c r="AM58" s="74"/>
      <c r="BA58" s="75">
        <f t="shared" si="0"/>
        <v>111</v>
      </c>
      <c r="BB58" s="75">
        <f t="shared" si="1"/>
        <v>3</v>
      </c>
      <c r="BC58" s="245" t="str">
        <f t="shared" si="2"/>
        <v>ＨＨＨ</v>
      </c>
      <c r="BD58" s="19"/>
    </row>
    <row r="59" spans="1:56" ht="110.25" x14ac:dyDescent="0.4">
      <c r="A59" s="124" t="s">
        <v>761</v>
      </c>
      <c r="B59" s="125" t="s">
        <v>330</v>
      </c>
      <c r="C59" s="126" t="s">
        <v>770</v>
      </c>
      <c r="D59" s="127" t="s">
        <v>331</v>
      </c>
      <c r="E59" s="128" t="s">
        <v>795</v>
      </c>
      <c r="F59" s="127" t="s">
        <v>333</v>
      </c>
      <c r="G59" s="129" t="s">
        <v>854</v>
      </c>
      <c r="H59" s="130" t="s">
        <v>704</v>
      </c>
      <c r="I59" s="118" t="s">
        <v>714</v>
      </c>
      <c r="J59" s="112"/>
      <c r="K59" s="355" t="s">
        <v>702</v>
      </c>
      <c r="L59" s="356"/>
      <c r="M59" s="357"/>
      <c r="N59" s="106" t="s">
        <v>680</v>
      </c>
      <c r="O59" s="106" t="s">
        <v>687</v>
      </c>
      <c r="P59" s="106" t="s">
        <v>688</v>
      </c>
      <c r="Q59" s="106"/>
      <c r="R59" s="10" t="s">
        <v>1020</v>
      </c>
      <c r="S59" s="12" t="s">
        <v>1593</v>
      </c>
      <c r="T59" s="14" t="s">
        <v>680</v>
      </c>
      <c r="U59" s="68" t="s">
        <v>689</v>
      </c>
      <c r="V59" s="16"/>
      <c r="W59" s="15"/>
      <c r="X59" s="6"/>
      <c r="Y59" s="6" t="s">
        <v>680</v>
      </c>
      <c r="Z59" s="6" t="s">
        <v>681</v>
      </c>
      <c r="AA59" s="71" t="s">
        <v>690</v>
      </c>
      <c r="AB59" s="71" t="s">
        <v>691</v>
      </c>
      <c r="AC59" s="6" t="s">
        <v>682</v>
      </c>
      <c r="AD59" s="6"/>
      <c r="AE59" s="248" t="s">
        <v>680</v>
      </c>
      <c r="AF59" s="74"/>
      <c r="AG59" s="90"/>
      <c r="AH59" s="74"/>
      <c r="AI59" s="74"/>
      <c r="AJ59" s="74"/>
      <c r="AK59" s="73"/>
      <c r="AL59" s="6"/>
      <c r="AM59" s="74"/>
      <c r="BA59" s="75">
        <f t="shared" si="0"/>
        <v>194</v>
      </c>
      <c r="BB59" s="75">
        <f t="shared" si="1"/>
        <v>4</v>
      </c>
      <c r="BC59" s="245" t="str">
        <f t="shared" si="2"/>
        <v>ＨＨＨＨ</v>
      </c>
      <c r="BD59" s="19"/>
    </row>
    <row r="60" spans="1:56" ht="42" x14ac:dyDescent="0.4">
      <c r="A60" s="119" t="s">
        <v>761</v>
      </c>
      <c r="B60" s="340" t="s">
        <v>330</v>
      </c>
      <c r="C60" s="131" t="s">
        <v>770</v>
      </c>
      <c r="D60" s="343" t="s">
        <v>331</v>
      </c>
      <c r="E60" s="119" t="s">
        <v>796</v>
      </c>
      <c r="F60" s="343" t="s">
        <v>334</v>
      </c>
      <c r="G60" s="63" t="s">
        <v>852</v>
      </c>
      <c r="H60" s="470" t="s">
        <v>2</v>
      </c>
      <c r="I60" s="64">
        <v>14</v>
      </c>
      <c r="J60" s="65" t="s">
        <v>446</v>
      </c>
      <c r="K60" s="350" t="s">
        <v>223</v>
      </c>
      <c r="L60" s="338"/>
      <c r="M60" s="338"/>
      <c r="N60" s="120"/>
      <c r="O60" s="120"/>
      <c r="P60" s="120"/>
      <c r="Q60" s="120"/>
      <c r="R60" s="66"/>
      <c r="S60" s="67"/>
      <c r="T60" s="68" t="s">
        <v>689</v>
      </c>
      <c r="U60" s="68" t="s">
        <v>689</v>
      </c>
      <c r="V60" s="69"/>
      <c r="W60" s="69"/>
      <c r="X60" s="132" t="str">
        <f>AE60</f>
        <v>▼選択</v>
      </c>
      <c r="Y60" s="133" t="s">
        <v>680</v>
      </c>
      <c r="Z60" s="133" t="s">
        <v>681</v>
      </c>
      <c r="AA60" s="71" t="s">
        <v>690</v>
      </c>
      <c r="AB60" s="71" t="s">
        <v>691</v>
      </c>
      <c r="AC60" s="133" t="s">
        <v>682</v>
      </c>
      <c r="AD60" s="133"/>
      <c r="AE60" s="246" t="s">
        <v>680</v>
      </c>
      <c r="AF60" s="69"/>
      <c r="AG60" s="72"/>
      <c r="AH60" s="69"/>
      <c r="AI60" s="69"/>
      <c r="AJ60" s="69"/>
      <c r="AK60" s="73"/>
      <c r="AL60" s="6"/>
      <c r="AM60" s="74"/>
      <c r="BA60" s="75">
        <f t="shared" si="0"/>
        <v>64</v>
      </c>
      <c r="BB60" s="75">
        <f t="shared" si="1"/>
        <v>3</v>
      </c>
      <c r="BC60" s="245" t="str">
        <f t="shared" si="2"/>
        <v>ＨＨＨ</v>
      </c>
      <c r="BD60" s="19"/>
    </row>
    <row r="61" spans="1:56" ht="42" x14ac:dyDescent="0.4">
      <c r="A61" s="121" t="s">
        <v>762</v>
      </c>
      <c r="B61" s="390"/>
      <c r="C61" s="121" t="s">
        <v>783</v>
      </c>
      <c r="D61" s="391"/>
      <c r="E61" s="121" t="s">
        <v>835</v>
      </c>
      <c r="F61" s="391"/>
      <c r="G61" s="77" t="s">
        <v>852</v>
      </c>
      <c r="H61" s="487"/>
      <c r="I61" s="78">
        <v>14</v>
      </c>
      <c r="J61" s="79" t="s">
        <v>480</v>
      </c>
      <c r="K61" s="80"/>
      <c r="L61" s="362" t="s">
        <v>33</v>
      </c>
      <c r="M61" s="363"/>
      <c r="N61" s="120"/>
      <c r="O61" s="120"/>
      <c r="P61" s="120"/>
      <c r="Q61" s="120"/>
      <c r="R61" s="66"/>
      <c r="S61" s="67"/>
      <c r="T61" s="68" t="s">
        <v>689</v>
      </c>
      <c r="U61" s="68" t="s">
        <v>689</v>
      </c>
      <c r="V61" s="69"/>
      <c r="W61" s="69"/>
      <c r="X61" s="82"/>
      <c r="Y61" s="83"/>
      <c r="Z61" s="83"/>
      <c r="AA61" s="83"/>
      <c r="AB61" s="83"/>
      <c r="AC61" s="83"/>
      <c r="AD61" s="84"/>
      <c r="AE61" s="247"/>
      <c r="AF61" s="69"/>
      <c r="AG61" s="72"/>
      <c r="AH61" s="69"/>
      <c r="AI61" s="69"/>
      <c r="AJ61" s="69"/>
      <c r="AK61" s="85"/>
      <c r="AL61" s="84"/>
      <c r="AM61" s="69"/>
      <c r="BA61" s="75">
        <f t="shared" si="0"/>
        <v>107</v>
      </c>
      <c r="BB61" s="75">
        <f t="shared" si="1"/>
        <v>3</v>
      </c>
      <c r="BC61" s="245" t="str">
        <f t="shared" si="2"/>
        <v>ＨＨＨ</v>
      </c>
      <c r="BD61" s="19"/>
    </row>
    <row r="62" spans="1:56" ht="42" x14ac:dyDescent="0.4">
      <c r="A62" s="121" t="s">
        <v>762</v>
      </c>
      <c r="B62" s="390"/>
      <c r="C62" s="121" t="s">
        <v>783</v>
      </c>
      <c r="D62" s="391"/>
      <c r="E62" s="121" t="s">
        <v>835</v>
      </c>
      <c r="F62" s="391"/>
      <c r="G62" s="77" t="s">
        <v>852</v>
      </c>
      <c r="H62" s="487"/>
      <c r="I62" s="78">
        <v>14</v>
      </c>
      <c r="J62" s="79" t="s">
        <v>481</v>
      </c>
      <c r="K62" s="86"/>
      <c r="L62" s="86"/>
      <c r="M62" s="106" t="s">
        <v>267</v>
      </c>
      <c r="N62" s="134" t="s">
        <v>680</v>
      </c>
      <c r="O62" s="134" t="s">
        <v>687</v>
      </c>
      <c r="P62" s="134" t="s">
        <v>688</v>
      </c>
      <c r="Q62" s="134" t="s">
        <v>692</v>
      </c>
      <c r="R62" s="7" t="s">
        <v>1021</v>
      </c>
      <c r="S62" s="8" t="s">
        <v>1022</v>
      </c>
      <c r="T62" s="14" t="s">
        <v>680</v>
      </c>
      <c r="U62" s="4" t="s">
        <v>673</v>
      </c>
      <c r="V62" s="16"/>
      <c r="W62" s="15"/>
      <c r="X62" s="89"/>
      <c r="Y62" s="135" t="s">
        <v>680</v>
      </c>
      <c r="Z62" s="135" t="s">
        <v>681</v>
      </c>
      <c r="AA62" s="71" t="s">
        <v>690</v>
      </c>
      <c r="AB62" s="71" t="s">
        <v>691</v>
      </c>
      <c r="AC62" s="135" t="s">
        <v>682</v>
      </c>
      <c r="AD62" s="135" t="s">
        <v>908</v>
      </c>
      <c r="AE62" s="248" t="s">
        <v>680</v>
      </c>
      <c r="AF62" s="74"/>
      <c r="AG62" s="90"/>
      <c r="AH62" s="74"/>
      <c r="AI62" s="74"/>
      <c r="AJ62" s="74"/>
      <c r="AK62" s="73"/>
      <c r="AL62" s="6"/>
      <c r="AM62" s="74"/>
      <c r="BA62" s="75">
        <f t="shared" si="0"/>
        <v>119</v>
      </c>
      <c r="BB62" s="75">
        <f t="shared" si="1"/>
        <v>3</v>
      </c>
      <c r="BC62" s="245" t="str">
        <f t="shared" si="2"/>
        <v>ＨＨＨ</v>
      </c>
      <c r="BD62" s="19"/>
    </row>
    <row r="63" spans="1:56" ht="55.5" x14ac:dyDescent="0.4">
      <c r="A63" s="121" t="s">
        <v>762</v>
      </c>
      <c r="B63" s="390"/>
      <c r="C63" s="121" t="s">
        <v>783</v>
      </c>
      <c r="D63" s="391"/>
      <c r="E63" s="121" t="s">
        <v>835</v>
      </c>
      <c r="F63" s="391"/>
      <c r="G63" s="77" t="s">
        <v>852</v>
      </c>
      <c r="H63" s="487"/>
      <c r="I63" s="78">
        <v>14</v>
      </c>
      <c r="J63" s="79" t="s">
        <v>482</v>
      </c>
      <c r="K63" s="86"/>
      <c r="L63" s="86"/>
      <c r="M63" s="106" t="s">
        <v>268</v>
      </c>
      <c r="N63" s="134" t="s">
        <v>680</v>
      </c>
      <c r="O63" s="134" t="s">
        <v>687</v>
      </c>
      <c r="P63" s="134" t="s">
        <v>688</v>
      </c>
      <c r="Q63" s="134" t="s">
        <v>692</v>
      </c>
      <c r="R63" s="7" t="s">
        <v>1021</v>
      </c>
      <c r="S63" s="8" t="s">
        <v>1023</v>
      </c>
      <c r="T63" s="14" t="s">
        <v>680</v>
      </c>
      <c r="U63" s="4" t="s">
        <v>673</v>
      </c>
      <c r="V63" s="16"/>
      <c r="W63" s="15"/>
      <c r="X63" s="89"/>
      <c r="Y63" s="135" t="s">
        <v>680</v>
      </c>
      <c r="Z63" s="135" t="s">
        <v>681</v>
      </c>
      <c r="AA63" s="71" t="s">
        <v>690</v>
      </c>
      <c r="AB63" s="71" t="s">
        <v>691</v>
      </c>
      <c r="AC63" s="135" t="s">
        <v>682</v>
      </c>
      <c r="AD63" s="135" t="s">
        <v>908</v>
      </c>
      <c r="AE63" s="248" t="s">
        <v>680</v>
      </c>
      <c r="AF63" s="74"/>
      <c r="AG63" s="90"/>
      <c r="AH63" s="136"/>
      <c r="AI63" s="136"/>
      <c r="AJ63" s="136"/>
      <c r="AK63" s="73"/>
      <c r="AL63" s="6"/>
      <c r="AM63" s="74"/>
      <c r="BA63" s="75">
        <f t="shared" si="0"/>
        <v>171</v>
      </c>
      <c r="BB63" s="75">
        <f t="shared" si="1"/>
        <v>4</v>
      </c>
      <c r="BC63" s="245" t="str">
        <f t="shared" si="2"/>
        <v>ＨＨＨＨ</v>
      </c>
      <c r="BD63" s="19"/>
    </row>
    <row r="64" spans="1:56" ht="42" x14ac:dyDescent="0.4">
      <c r="A64" s="121" t="s">
        <v>762</v>
      </c>
      <c r="B64" s="390"/>
      <c r="C64" s="121" t="s">
        <v>783</v>
      </c>
      <c r="D64" s="391"/>
      <c r="E64" s="121" t="s">
        <v>835</v>
      </c>
      <c r="F64" s="391"/>
      <c r="G64" s="77" t="s">
        <v>852</v>
      </c>
      <c r="H64" s="487"/>
      <c r="I64" s="78">
        <v>14</v>
      </c>
      <c r="J64" s="79" t="s">
        <v>483</v>
      </c>
      <c r="K64" s="86"/>
      <c r="L64" s="86"/>
      <c r="M64" s="106" t="s">
        <v>34</v>
      </c>
      <c r="N64" s="134" t="s">
        <v>680</v>
      </c>
      <c r="O64" s="134" t="s">
        <v>687</v>
      </c>
      <c r="P64" s="134" t="s">
        <v>688</v>
      </c>
      <c r="Q64" s="134" t="s">
        <v>692</v>
      </c>
      <c r="R64" s="7" t="s">
        <v>1021</v>
      </c>
      <c r="S64" s="8" t="s">
        <v>1024</v>
      </c>
      <c r="T64" s="14" t="s">
        <v>680</v>
      </c>
      <c r="U64" s="4" t="s">
        <v>673</v>
      </c>
      <c r="V64" s="16"/>
      <c r="W64" s="15"/>
      <c r="X64" s="89"/>
      <c r="Y64" s="135" t="s">
        <v>680</v>
      </c>
      <c r="Z64" s="135" t="s">
        <v>681</v>
      </c>
      <c r="AA64" s="71" t="s">
        <v>690</v>
      </c>
      <c r="AB64" s="71" t="s">
        <v>691</v>
      </c>
      <c r="AC64" s="135" t="s">
        <v>682</v>
      </c>
      <c r="AD64" s="135" t="s">
        <v>908</v>
      </c>
      <c r="AE64" s="248" t="s">
        <v>680</v>
      </c>
      <c r="AF64" s="74"/>
      <c r="AG64" s="90"/>
      <c r="AH64" s="136"/>
      <c r="AI64" s="136"/>
      <c r="AJ64" s="136"/>
      <c r="AK64" s="73"/>
      <c r="AL64" s="6"/>
      <c r="AM64" s="74"/>
      <c r="BA64" s="75">
        <f t="shared" si="0"/>
        <v>112</v>
      </c>
      <c r="BB64" s="75">
        <f t="shared" si="1"/>
        <v>3</v>
      </c>
      <c r="BC64" s="245" t="str">
        <f t="shared" si="2"/>
        <v>ＨＨＨ</v>
      </c>
      <c r="BD64" s="19"/>
    </row>
    <row r="65" spans="1:56" ht="42" x14ac:dyDescent="0.4">
      <c r="A65" s="121" t="s">
        <v>762</v>
      </c>
      <c r="B65" s="390"/>
      <c r="C65" s="121" t="s">
        <v>783</v>
      </c>
      <c r="D65" s="391"/>
      <c r="E65" s="121" t="s">
        <v>835</v>
      </c>
      <c r="F65" s="391"/>
      <c r="G65" s="77" t="s">
        <v>852</v>
      </c>
      <c r="H65" s="487"/>
      <c r="I65" s="78">
        <v>14</v>
      </c>
      <c r="J65" s="79" t="s">
        <v>484</v>
      </c>
      <c r="K65" s="80"/>
      <c r="L65" s="362" t="s">
        <v>35</v>
      </c>
      <c r="M65" s="363"/>
      <c r="N65" s="120"/>
      <c r="O65" s="120"/>
      <c r="P65" s="120"/>
      <c r="Q65" s="120"/>
      <c r="R65" s="66"/>
      <c r="S65" s="67"/>
      <c r="T65" s="68" t="s">
        <v>689</v>
      </c>
      <c r="U65" s="68" t="s">
        <v>689</v>
      </c>
      <c r="V65" s="69"/>
      <c r="W65" s="69"/>
      <c r="X65" s="82"/>
      <c r="Y65" s="83"/>
      <c r="Z65" s="83"/>
      <c r="AA65" s="83"/>
      <c r="AB65" s="83"/>
      <c r="AC65" s="83"/>
      <c r="AD65" s="84"/>
      <c r="AE65" s="247"/>
      <c r="AF65" s="69"/>
      <c r="AG65" s="72"/>
      <c r="AH65" s="69"/>
      <c r="AI65" s="69"/>
      <c r="AJ65" s="69"/>
      <c r="AK65" s="85"/>
      <c r="AL65" s="84"/>
      <c r="AM65" s="69"/>
      <c r="BA65" s="75">
        <f t="shared" si="0"/>
        <v>105</v>
      </c>
      <c r="BB65" s="75">
        <f t="shared" si="1"/>
        <v>3</v>
      </c>
      <c r="BC65" s="245" t="str">
        <f t="shared" si="2"/>
        <v>ＨＨＨ</v>
      </c>
      <c r="BD65" s="19"/>
    </row>
    <row r="66" spans="1:56" ht="69" x14ac:dyDescent="0.4">
      <c r="A66" s="121" t="s">
        <v>762</v>
      </c>
      <c r="B66" s="390"/>
      <c r="C66" s="121" t="s">
        <v>783</v>
      </c>
      <c r="D66" s="391"/>
      <c r="E66" s="121" t="s">
        <v>835</v>
      </c>
      <c r="F66" s="391"/>
      <c r="G66" s="77" t="s">
        <v>852</v>
      </c>
      <c r="H66" s="487"/>
      <c r="I66" s="78">
        <v>14</v>
      </c>
      <c r="J66" s="79" t="s">
        <v>485</v>
      </c>
      <c r="K66" s="86"/>
      <c r="L66" s="86"/>
      <c r="M66" s="106" t="s">
        <v>269</v>
      </c>
      <c r="N66" s="134" t="s">
        <v>680</v>
      </c>
      <c r="O66" s="134" t="s">
        <v>687</v>
      </c>
      <c r="P66" s="134" t="s">
        <v>688</v>
      </c>
      <c r="Q66" s="134" t="s">
        <v>692</v>
      </c>
      <c r="R66" s="7" t="s">
        <v>1021</v>
      </c>
      <c r="S66" s="8" t="s">
        <v>1025</v>
      </c>
      <c r="T66" s="14" t="s">
        <v>680</v>
      </c>
      <c r="U66" s="4" t="s">
        <v>673</v>
      </c>
      <c r="V66" s="16"/>
      <c r="W66" s="15"/>
      <c r="X66" s="89"/>
      <c r="Y66" s="135" t="s">
        <v>680</v>
      </c>
      <c r="Z66" s="135" t="s">
        <v>681</v>
      </c>
      <c r="AA66" s="71" t="s">
        <v>690</v>
      </c>
      <c r="AB66" s="71" t="s">
        <v>691</v>
      </c>
      <c r="AC66" s="135" t="s">
        <v>682</v>
      </c>
      <c r="AD66" s="135" t="s">
        <v>909</v>
      </c>
      <c r="AE66" s="248" t="s">
        <v>680</v>
      </c>
      <c r="AF66" s="74"/>
      <c r="AG66" s="90"/>
      <c r="AH66" s="136"/>
      <c r="AI66" s="136"/>
      <c r="AJ66" s="136"/>
      <c r="AK66" s="73"/>
      <c r="AL66" s="6"/>
      <c r="AM66" s="74"/>
      <c r="BA66" s="75">
        <f t="shared" si="0"/>
        <v>248</v>
      </c>
      <c r="BB66" s="75">
        <f t="shared" si="1"/>
        <v>5</v>
      </c>
      <c r="BC66" s="245" t="str">
        <f t="shared" si="2"/>
        <v>ＨＨＨＨＨ</v>
      </c>
      <c r="BD66" s="19"/>
    </row>
    <row r="67" spans="1:56" ht="55.5" x14ac:dyDescent="0.4">
      <c r="A67" s="121" t="s">
        <v>762</v>
      </c>
      <c r="B67" s="390"/>
      <c r="C67" s="121" t="s">
        <v>783</v>
      </c>
      <c r="D67" s="391"/>
      <c r="E67" s="121" t="s">
        <v>835</v>
      </c>
      <c r="F67" s="391"/>
      <c r="G67" s="77" t="s">
        <v>852</v>
      </c>
      <c r="H67" s="487"/>
      <c r="I67" s="78">
        <v>14</v>
      </c>
      <c r="J67" s="79" t="s">
        <v>486</v>
      </c>
      <c r="K67" s="86"/>
      <c r="L67" s="86"/>
      <c r="M67" s="106" t="s">
        <v>36</v>
      </c>
      <c r="N67" s="134" t="s">
        <v>680</v>
      </c>
      <c r="O67" s="134" t="s">
        <v>687</v>
      </c>
      <c r="P67" s="134" t="s">
        <v>688</v>
      </c>
      <c r="Q67" s="134" t="s">
        <v>692</v>
      </c>
      <c r="R67" s="7" t="s">
        <v>1021</v>
      </c>
      <c r="S67" s="8" t="s">
        <v>1026</v>
      </c>
      <c r="T67" s="14" t="s">
        <v>680</v>
      </c>
      <c r="U67" s="4" t="s">
        <v>673</v>
      </c>
      <c r="V67" s="16"/>
      <c r="W67" s="15"/>
      <c r="X67" s="89"/>
      <c r="Y67" s="135" t="s">
        <v>680</v>
      </c>
      <c r="Z67" s="135" t="s">
        <v>681</v>
      </c>
      <c r="AA67" s="71" t="s">
        <v>690</v>
      </c>
      <c r="AB67" s="71" t="s">
        <v>691</v>
      </c>
      <c r="AC67" s="135" t="s">
        <v>682</v>
      </c>
      <c r="AD67" s="135" t="s">
        <v>909</v>
      </c>
      <c r="AE67" s="248" t="s">
        <v>680</v>
      </c>
      <c r="AF67" s="74"/>
      <c r="AG67" s="90"/>
      <c r="AH67" s="136"/>
      <c r="AI67" s="136"/>
      <c r="AJ67" s="136"/>
      <c r="AK67" s="73"/>
      <c r="AL67" s="6"/>
      <c r="AM67" s="74"/>
      <c r="BA67" s="75">
        <f t="shared" si="0"/>
        <v>210</v>
      </c>
      <c r="BB67" s="75">
        <f t="shared" si="1"/>
        <v>4</v>
      </c>
      <c r="BC67" s="245" t="str">
        <f t="shared" si="2"/>
        <v>ＨＨＨＨ</v>
      </c>
      <c r="BD67" s="19"/>
    </row>
    <row r="68" spans="1:56" ht="55.5" x14ac:dyDescent="0.4">
      <c r="A68" s="121" t="s">
        <v>762</v>
      </c>
      <c r="B68" s="390"/>
      <c r="C68" s="121" t="s">
        <v>783</v>
      </c>
      <c r="D68" s="391"/>
      <c r="E68" s="121" t="s">
        <v>835</v>
      </c>
      <c r="F68" s="391"/>
      <c r="G68" s="77" t="s">
        <v>852</v>
      </c>
      <c r="H68" s="487"/>
      <c r="I68" s="78">
        <v>14</v>
      </c>
      <c r="J68" s="79" t="s">
        <v>487</v>
      </c>
      <c r="K68" s="86"/>
      <c r="L68" s="86"/>
      <c r="M68" s="106" t="s">
        <v>261</v>
      </c>
      <c r="N68" s="134" t="s">
        <v>680</v>
      </c>
      <c r="O68" s="134" t="s">
        <v>687</v>
      </c>
      <c r="P68" s="134" t="s">
        <v>688</v>
      </c>
      <c r="Q68" s="134" t="s">
        <v>692</v>
      </c>
      <c r="R68" s="7" t="s">
        <v>1021</v>
      </c>
      <c r="S68" s="8" t="s">
        <v>1027</v>
      </c>
      <c r="T68" s="14" t="s">
        <v>680</v>
      </c>
      <c r="U68" s="4" t="s">
        <v>673</v>
      </c>
      <c r="V68" s="16"/>
      <c r="W68" s="15"/>
      <c r="X68" s="89"/>
      <c r="Y68" s="135" t="s">
        <v>680</v>
      </c>
      <c r="Z68" s="135" t="s">
        <v>681</v>
      </c>
      <c r="AA68" s="71" t="s">
        <v>690</v>
      </c>
      <c r="AB68" s="71" t="s">
        <v>691</v>
      </c>
      <c r="AC68" s="135" t="s">
        <v>682</v>
      </c>
      <c r="AD68" s="135" t="s">
        <v>909</v>
      </c>
      <c r="AE68" s="248" t="s">
        <v>680</v>
      </c>
      <c r="AF68" s="74"/>
      <c r="AG68" s="90"/>
      <c r="AH68" s="136"/>
      <c r="AI68" s="136"/>
      <c r="AJ68" s="136"/>
      <c r="AK68" s="73"/>
      <c r="AL68" s="6"/>
      <c r="AM68" s="74"/>
      <c r="BA68" s="75">
        <f t="shared" si="0"/>
        <v>171</v>
      </c>
      <c r="BB68" s="75">
        <f t="shared" si="1"/>
        <v>4</v>
      </c>
      <c r="BC68" s="245" t="str">
        <f t="shared" si="2"/>
        <v>ＨＨＨＨ</v>
      </c>
      <c r="BD68" s="19"/>
    </row>
    <row r="69" spans="1:56" ht="42" x14ac:dyDescent="0.4">
      <c r="A69" s="121" t="s">
        <v>762</v>
      </c>
      <c r="B69" s="390"/>
      <c r="C69" s="121" t="s">
        <v>783</v>
      </c>
      <c r="D69" s="391"/>
      <c r="E69" s="121" t="s">
        <v>835</v>
      </c>
      <c r="F69" s="391"/>
      <c r="G69" s="77" t="s">
        <v>852</v>
      </c>
      <c r="H69" s="487"/>
      <c r="I69" s="78">
        <v>14</v>
      </c>
      <c r="J69" s="79" t="s">
        <v>488</v>
      </c>
      <c r="K69" s="86"/>
      <c r="L69" s="86"/>
      <c r="M69" s="106" t="s">
        <v>262</v>
      </c>
      <c r="N69" s="134" t="s">
        <v>680</v>
      </c>
      <c r="O69" s="134" t="s">
        <v>687</v>
      </c>
      <c r="P69" s="134" t="s">
        <v>688</v>
      </c>
      <c r="Q69" s="134" t="s">
        <v>692</v>
      </c>
      <c r="R69" s="7" t="s">
        <v>1021</v>
      </c>
      <c r="S69" s="8" t="s">
        <v>1028</v>
      </c>
      <c r="T69" s="14" t="s">
        <v>680</v>
      </c>
      <c r="U69" s="4" t="s">
        <v>673</v>
      </c>
      <c r="V69" s="16"/>
      <c r="W69" s="15"/>
      <c r="X69" s="89"/>
      <c r="Y69" s="135" t="s">
        <v>680</v>
      </c>
      <c r="Z69" s="135" t="s">
        <v>681</v>
      </c>
      <c r="AA69" s="71" t="s">
        <v>690</v>
      </c>
      <c r="AB69" s="71" t="s">
        <v>691</v>
      </c>
      <c r="AC69" s="135" t="s">
        <v>682</v>
      </c>
      <c r="AD69" s="135" t="s">
        <v>909</v>
      </c>
      <c r="AE69" s="248" t="s">
        <v>680</v>
      </c>
      <c r="AF69" s="74"/>
      <c r="AG69" s="90"/>
      <c r="AH69" s="136"/>
      <c r="AI69" s="136"/>
      <c r="AJ69" s="136"/>
      <c r="AK69" s="73"/>
      <c r="AL69" s="6"/>
      <c r="AM69" s="74"/>
      <c r="BA69" s="75">
        <f t="shared" si="0"/>
        <v>77</v>
      </c>
      <c r="BB69" s="75">
        <f t="shared" si="1"/>
        <v>3</v>
      </c>
      <c r="BC69" s="245" t="str">
        <f t="shared" si="2"/>
        <v>ＨＨＨ</v>
      </c>
      <c r="BD69" s="19"/>
    </row>
    <row r="70" spans="1:56" ht="55.5" x14ac:dyDescent="0.4">
      <c r="A70" s="121" t="s">
        <v>762</v>
      </c>
      <c r="B70" s="390"/>
      <c r="C70" s="121" t="s">
        <v>783</v>
      </c>
      <c r="D70" s="391"/>
      <c r="E70" s="121" t="s">
        <v>835</v>
      </c>
      <c r="F70" s="391"/>
      <c r="G70" s="77" t="s">
        <v>852</v>
      </c>
      <c r="H70" s="487"/>
      <c r="I70" s="78">
        <v>14</v>
      </c>
      <c r="J70" s="79" t="s">
        <v>489</v>
      </c>
      <c r="K70" s="86"/>
      <c r="L70" s="86"/>
      <c r="M70" s="106" t="s">
        <v>270</v>
      </c>
      <c r="N70" s="134" t="s">
        <v>680</v>
      </c>
      <c r="O70" s="134" t="s">
        <v>687</v>
      </c>
      <c r="P70" s="134" t="s">
        <v>688</v>
      </c>
      <c r="Q70" s="134" t="s">
        <v>692</v>
      </c>
      <c r="R70" s="7" t="s">
        <v>1021</v>
      </c>
      <c r="S70" s="8" t="s">
        <v>1029</v>
      </c>
      <c r="T70" s="14" t="s">
        <v>680</v>
      </c>
      <c r="U70" s="4" t="s">
        <v>673</v>
      </c>
      <c r="V70" s="16"/>
      <c r="W70" s="15"/>
      <c r="X70" s="89"/>
      <c r="Y70" s="135" t="s">
        <v>680</v>
      </c>
      <c r="Z70" s="135" t="s">
        <v>681</v>
      </c>
      <c r="AA70" s="71" t="s">
        <v>690</v>
      </c>
      <c r="AB70" s="71" t="s">
        <v>691</v>
      </c>
      <c r="AC70" s="135" t="s">
        <v>682</v>
      </c>
      <c r="AD70" s="135" t="s">
        <v>909</v>
      </c>
      <c r="AE70" s="248" t="s">
        <v>680</v>
      </c>
      <c r="AF70" s="74"/>
      <c r="AG70" s="90"/>
      <c r="AH70" s="136"/>
      <c r="AI70" s="136"/>
      <c r="AJ70" s="136"/>
      <c r="AK70" s="73"/>
      <c r="AL70" s="6"/>
      <c r="AM70" s="74"/>
      <c r="BA70" s="75">
        <f t="shared" si="0"/>
        <v>176</v>
      </c>
      <c r="BB70" s="75">
        <f t="shared" si="1"/>
        <v>4</v>
      </c>
      <c r="BC70" s="245" t="str">
        <f t="shared" si="2"/>
        <v>ＨＨＨＨ</v>
      </c>
      <c r="BD70" s="19"/>
    </row>
    <row r="71" spans="1:56" ht="55.5" x14ac:dyDescent="0.4">
      <c r="A71" s="121" t="s">
        <v>762</v>
      </c>
      <c r="B71" s="390"/>
      <c r="C71" s="121" t="s">
        <v>783</v>
      </c>
      <c r="D71" s="391"/>
      <c r="E71" s="121" t="s">
        <v>835</v>
      </c>
      <c r="F71" s="391"/>
      <c r="G71" s="77" t="s">
        <v>852</v>
      </c>
      <c r="H71" s="487"/>
      <c r="I71" s="78">
        <v>14</v>
      </c>
      <c r="J71" s="79" t="s">
        <v>490</v>
      </c>
      <c r="K71" s="86"/>
      <c r="L71" s="86"/>
      <c r="M71" s="106" t="s">
        <v>37</v>
      </c>
      <c r="N71" s="134" t="s">
        <v>680</v>
      </c>
      <c r="O71" s="134" t="s">
        <v>687</v>
      </c>
      <c r="P71" s="134" t="s">
        <v>688</v>
      </c>
      <c r="Q71" s="134" t="s">
        <v>692</v>
      </c>
      <c r="R71" s="7" t="s">
        <v>1021</v>
      </c>
      <c r="S71" s="8" t="s">
        <v>1030</v>
      </c>
      <c r="T71" s="14" t="s">
        <v>680</v>
      </c>
      <c r="U71" s="4" t="s">
        <v>673</v>
      </c>
      <c r="V71" s="16"/>
      <c r="W71" s="15"/>
      <c r="X71" s="89"/>
      <c r="Y71" s="135" t="s">
        <v>680</v>
      </c>
      <c r="Z71" s="135" t="s">
        <v>681</v>
      </c>
      <c r="AA71" s="71" t="s">
        <v>690</v>
      </c>
      <c r="AB71" s="71" t="s">
        <v>691</v>
      </c>
      <c r="AC71" s="135" t="s">
        <v>682</v>
      </c>
      <c r="AD71" s="135" t="s">
        <v>909</v>
      </c>
      <c r="AE71" s="248" t="s">
        <v>680</v>
      </c>
      <c r="AF71" s="74"/>
      <c r="AG71" s="90"/>
      <c r="AH71" s="136"/>
      <c r="AI71" s="136"/>
      <c r="AJ71" s="136"/>
      <c r="AK71" s="73"/>
      <c r="AL71" s="6"/>
      <c r="AM71" s="74"/>
      <c r="BA71" s="75">
        <f t="shared" si="0"/>
        <v>190</v>
      </c>
      <c r="BB71" s="75">
        <f t="shared" si="1"/>
        <v>4</v>
      </c>
      <c r="BC71" s="245" t="str">
        <f t="shared" si="2"/>
        <v>ＨＨＨＨ</v>
      </c>
      <c r="BD71" s="19"/>
    </row>
    <row r="72" spans="1:56" ht="69" x14ac:dyDescent="0.4">
      <c r="A72" s="121" t="s">
        <v>762</v>
      </c>
      <c r="B72" s="390"/>
      <c r="C72" s="121" t="s">
        <v>783</v>
      </c>
      <c r="D72" s="391"/>
      <c r="E72" s="121" t="s">
        <v>835</v>
      </c>
      <c r="F72" s="391"/>
      <c r="G72" s="77" t="s">
        <v>852</v>
      </c>
      <c r="H72" s="487"/>
      <c r="I72" s="78">
        <v>14</v>
      </c>
      <c r="J72" s="79" t="s">
        <v>491</v>
      </c>
      <c r="K72" s="86"/>
      <c r="L72" s="86"/>
      <c r="M72" s="106" t="s">
        <v>271</v>
      </c>
      <c r="N72" s="134" t="s">
        <v>680</v>
      </c>
      <c r="O72" s="134" t="s">
        <v>687</v>
      </c>
      <c r="P72" s="134" t="s">
        <v>688</v>
      </c>
      <c r="Q72" s="134" t="s">
        <v>692</v>
      </c>
      <c r="R72" s="7" t="s">
        <v>1021</v>
      </c>
      <c r="S72" s="8" t="s">
        <v>1031</v>
      </c>
      <c r="T72" s="14" t="s">
        <v>680</v>
      </c>
      <c r="U72" s="4" t="s">
        <v>673</v>
      </c>
      <c r="V72" s="16"/>
      <c r="W72" s="15"/>
      <c r="X72" s="89"/>
      <c r="Y72" s="135" t="s">
        <v>680</v>
      </c>
      <c r="Z72" s="135" t="s">
        <v>681</v>
      </c>
      <c r="AA72" s="71" t="s">
        <v>690</v>
      </c>
      <c r="AB72" s="71" t="s">
        <v>691</v>
      </c>
      <c r="AC72" s="135" t="s">
        <v>682</v>
      </c>
      <c r="AD72" s="135" t="s">
        <v>909</v>
      </c>
      <c r="AE72" s="248" t="s">
        <v>680</v>
      </c>
      <c r="AF72" s="74"/>
      <c r="AG72" s="90"/>
      <c r="AH72" s="136"/>
      <c r="AI72" s="136"/>
      <c r="AJ72" s="136"/>
      <c r="AK72" s="73"/>
      <c r="AL72" s="6"/>
      <c r="AM72" s="74"/>
      <c r="BA72" s="75">
        <f t="shared" si="0"/>
        <v>243</v>
      </c>
      <c r="BB72" s="75">
        <f t="shared" si="1"/>
        <v>5</v>
      </c>
      <c r="BC72" s="245" t="str">
        <f t="shared" si="2"/>
        <v>ＨＨＨＨＨ</v>
      </c>
      <c r="BD72" s="19"/>
    </row>
    <row r="73" spans="1:56" ht="69" x14ac:dyDescent="0.4">
      <c r="A73" s="121" t="s">
        <v>762</v>
      </c>
      <c r="B73" s="390"/>
      <c r="C73" s="121" t="s">
        <v>783</v>
      </c>
      <c r="D73" s="391"/>
      <c r="E73" s="121" t="s">
        <v>835</v>
      </c>
      <c r="F73" s="391"/>
      <c r="G73" s="77" t="s">
        <v>852</v>
      </c>
      <c r="H73" s="487"/>
      <c r="I73" s="78">
        <v>14</v>
      </c>
      <c r="J73" s="79" t="s">
        <v>492</v>
      </c>
      <c r="K73" s="86"/>
      <c r="L73" s="86"/>
      <c r="M73" s="106" t="s">
        <v>272</v>
      </c>
      <c r="N73" s="134" t="s">
        <v>680</v>
      </c>
      <c r="O73" s="134" t="s">
        <v>687</v>
      </c>
      <c r="P73" s="134" t="s">
        <v>688</v>
      </c>
      <c r="Q73" s="134" t="s">
        <v>692</v>
      </c>
      <c r="R73" s="7" t="s">
        <v>1021</v>
      </c>
      <c r="S73" s="8" t="s">
        <v>1032</v>
      </c>
      <c r="T73" s="14" t="s">
        <v>680</v>
      </c>
      <c r="U73" s="4" t="s">
        <v>673</v>
      </c>
      <c r="V73" s="16"/>
      <c r="W73" s="15"/>
      <c r="X73" s="89"/>
      <c r="Y73" s="135" t="s">
        <v>680</v>
      </c>
      <c r="Z73" s="135" t="s">
        <v>681</v>
      </c>
      <c r="AA73" s="71" t="s">
        <v>690</v>
      </c>
      <c r="AB73" s="71" t="s">
        <v>691</v>
      </c>
      <c r="AC73" s="135" t="s">
        <v>682</v>
      </c>
      <c r="AD73" s="135" t="s">
        <v>909</v>
      </c>
      <c r="AE73" s="248" t="s">
        <v>680</v>
      </c>
      <c r="AF73" s="74"/>
      <c r="AG73" s="90"/>
      <c r="AH73" s="136"/>
      <c r="AI73" s="136"/>
      <c r="AJ73" s="136"/>
      <c r="AK73" s="73"/>
      <c r="AL73" s="6"/>
      <c r="AM73" s="74"/>
      <c r="BA73" s="75">
        <f t="shared" si="0"/>
        <v>223</v>
      </c>
      <c r="BB73" s="75">
        <f t="shared" si="1"/>
        <v>5</v>
      </c>
      <c r="BC73" s="245" t="str">
        <f t="shared" si="2"/>
        <v>ＨＨＨＨＨ</v>
      </c>
      <c r="BD73" s="19"/>
    </row>
    <row r="74" spans="1:56" ht="96" x14ac:dyDescent="0.4">
      <c r="A74" s="121" t="s">
        <v>762</v>
      </c>
      <c r="B74" s="390"/>
      <c r="C74" s="121" t="s">
        <v>783</v>
      </c>
      <c r="D74" s="391"/>
      <c r="E74" s="121" t="s">
        <v>835</v>
      </c>
      <c r="F74" s="391"/>
      <c r="G74" s="77" t="s">
        <v>852</v>
      </c>
      <c r="H74" s="487"/>
      <c r="I74" s="78">
        <v>14</v>
      </c>
      <c r="J74" s="79" t="s">
        <v>493</v>
      </c>
      <c r="K74" s="86"/>
      <c r="L74" s="86"/>
      <c r="M74" s="106" t="s">
        <v>400</v>
      </c>
      <c r="N74" s="134" t="s">
        <v>680</v>
      </c>
      <c r="O74" s="134" t="s">
        <v>687</v>
      </c>
      <c r="P74" s="134" t="s">
        <v>688</v>
      </c>
      <c r="Q74" s="134"/>
      <c r="R74" s="7" t="s">
        <v>1021</v>
      </c>
      <c r="S74" s="8" t="s">
        <v>1033</v>
      </c>
      <c r="T74" s="14" t="s">
        <v>680</v>
      </c>
      <c r="U74" s="96" t="s">
        <v>673</v>
      </c>
      <c r="V74" s="16"/>
      <c r="W74" s="15"/>
      <c r="X74" s="89"/>
      <c r="Y74" s="135" t="s">
        <v>680</v>
      </c>
      <c r="Z74" s="135" t="s">
        <v>681</v>
      </c>
      <c r="AA74" s="71" t="s">
        <v>690</v>
      </c>
      <c r="AB74" s="71" t="s">
        <v>691</v>
      </c>
      <c r="AC74" s="135" t="s">
        <v>682</v>
      </c>
      <c r="AD74" s="135"/>
      <c r="AE74" s="248" t="s">
        <v>680</v>
      </c>
      <c r="AF74" s="74"/>
      <c r="AG74" s="90"/>
      <c r="AH74" s="136"/>
      <c r="AI74" s="136"/>
      <c r="AJ74" s="136"/>
      <c r="AK74" s="73"/>
      <c r="AL74" s="6"/>
      <c r="AM74" s="74"/>
      <c r="BA74" s="75">
        <f t="shared" si="0"/>
        <v>366</v>
      </c>
      <c r="BB74" s="75">
        <f t="shared" si="1"/>
        <v>7</v>
      </c>
      <c r="BC74" s="245" t="str">
        <f t="shared" si="2"/>
        <v>ＨＨＨＨＨＨＨ</v>
      </c>
      <c r="BD74" s="19"/>
    </row>
    <row r="75" spans="1:56" ht="55.5" x14ac:dyDescent="0.4">
      <c r="A75" s="121" t="s">
        <v>762</v>
      </c>
      <c r="B75" s="390"/>
      <c r="C75" s="121" t="s">
        <v>783</v>
      </c>
      <c r="D75" s="391"/>
      <c r="E75" s="121" t="s">
        <v>835</v>
      </c>
      <c r="F75" s="391"/>
      <c r="G75" s="77" t="s">
        <v>852</v>
      </c>
      <c r="H75" s="487"/>
      <c r="I75" s="78">
        <v>14</v>
      </c>
      <c r="J75" s="79" t="s">
        <v>494</v>
      </c>
      <c r="K75" s="86"/>
      <c r="L75" s="86"/>
      <c r="M75" s="106" t="s">
        <v>263</v>
      </c>
      <c r="N75" s="134" t="s">
        <v>680</v>
      </c>
      <c r="O75" s="134" t="s">
        <v>687</v>
      </c>
      <c r="P75" s="134" t="s">
        <v>688</v>
      </c>
      <c r="Q75" s="134" t="s">
        <v>692</v>
      </c>
      <c r="R75" s="7" t="s">
        <v>1021</v>
      </c>
      <c r="S75" s="8" t="s">
        <v>1034</v>
      </c>
      <c r="T75" s="14" t="s">
        <v>680</v>
      </c>
      <c r="U75" s="4" t="s">
        <v>673</v>
      </c>
      <c r="V75" s="16"/>
      <c r="W75" s="15"/>
      <c r="X75" s="89"/>
      <c r="Y75" s="135" t="s">
        <v>680</v>
      </c>
      <c r="Z75" s="135" t="s">
        <v>681</v>
      </c>
      <c r="AA75" s="71" t="s">
        <v>690</v>
      </c>
      <c r="AB75" s="71" t="s">
        <v>691</v>
      </c>
      <c r="AC75" s="135" t="s">
        <v>682</v>
      </c>
      <c r="AD75" s="135" t="s">
        <v>909</v>
      </c>
      <c r="AE75" s="248" t="s">
        <v>680</v>
      </c>
      <c r="AF75" s="74"/>
      <c r="AG75" s="90"/>
      <c r="AH75" s="136"/>
      <c r="AI75" s="136"/>
      <c r="AJ75" s="136"/>
      <c r="AK75" s="73"/>
      <c r="AL75" s="6"/>
      <c r="AM75" s="74"/>
      <c r="BA75" s="75">
        <f t="shared" ref="BA75:BA138" si="4">LENB(K75)+LENB(L75)+LENB(M75)</f>
        <v>217</v>
      </c>
      <c r="BB75" s="75">
        <f t="shared" ref="BB75:BB138" si="5">IF(ROUNDUP(BA75/$BB$7,0)&gt;2,ROUNDUP(BA75/$BB$7,0),ROUNDUP(BA75/$BB$7,0)+1)</f>
        <v>4</v>
      </c>
      <c r="BC75" s="245" t="str">
        <f t="shared" ref="BC75:BC138" si="6">REPT("Ｈ",BB75)</f>
        <v>ＨＨＨＨ</v>
      </c>
      <c r="BD75" s="19"/>
    </row>
    <row r="76" spans="1:56" ht="47.25" x14ac:dyDescent="0.4">
      <c r="A76" s="121" t="s">
        <v>762</v>
      </c>
      <c r="B76" s="390"/>
      <c r="C76" s="121" t="s">
        <v>783</v>
      </c>
      <c r="D76" s="391"/>
      <c r="E76" s="76" t="s">
        <v>835</v>
      </c>
      <c r="F76" s="391"/>
      <c r="G76" s="77" t="s">
        <v>852</v>
      </c>
      <c r="H76" s="487"/>
      <c r="I76" s="104">
        <v>14</v>
      </c>
      <c r="J76" s="79" t="s">
        <v>495</v>
      </c>
      <c r="K76" s="86"/>
      <c r="L76" s="362" t="s">
        <v>38</v>
      </c>
      <c r="M76" s="363"/>
      <c r="N76" s="100" t="s">
        <v>680</v>
      </c>
      <c r="O76" s="100" t="s">
        <v>687</v>
      </c>
      <c r="P76" s="100" t="s">
        <v>688</v>
      </c>
      <c r="Q76" s="100"/>
      <c r="R76" s="7" t="s">
        <v>1021</v>
      </c>
      <c r="S76" s="12" t="s">
        <v>1587</v>
      </c>
      <c r="T76" s="14" t="s">
        <v>680</v>
      </c>
      <c r="U76" s="96" t="s">
        <v>673</v>
      </c>
      <c r="V76" s="16"/>
      <c r="W76" s="15"/>
      <c r="X76" s="6"/>
      <c r="Y76" s="6" t="s">
        <v>680</v>
      </c>
      <c r="Z76" s="6" t="s">
        <v>681</v>
      </c>
      <c r="AA76" s="71" t="s">
        <v>690</v>
      </c>
      <c r="AB76" s="71" t="s">
        <v>691</v>
      </c>
      <c r="AC76" s="6" t="s">
        <v>682</v>
      </c>
      <c r="AD76" s="6"/>
      <c r="AE76" s="248" t="s">
        <v>680</v>
      </c>
      <c r="AF76" s="74"/>
      <c r="AG76" s="90"/>
      <c r="AH76" s="74"/>
      <c r="AI76" s="74"/>
      <c r="AJ76" s="74"/>
      <c r="AK76" s="73"/>
      <c r="AL76" s="6"/>
      <c r="AM76" s="74"/>
      <c r="BA76" s="75">
        <f t="shared" si="4"/>
        <v>155</v>
      </c>
      <c r="BB76" s="75">
        <f t="shared" si="5"/>
        <v>3</v>
      </c>
      <c r="BC76" s="245" t="str">
        <f t="shared" si="6"/>
        <v>ＨＨＨ</v>
      </c>
      <c r="BD76" s="19"/>
    </row>
    <row r="77" spans="1:56" ht="69" x14ac:dyDescent="0.4">
      <c r="A77" s="121" t="s">
        <v>762</v>
      </c>
      <c r="B77" s="390"/>
      <c r="C77" s="121" t="s">
        <v>783</v>
      </c>
      <c r="D77" s="391"/>
      <c r="E77" s="76" t="s">
        <v>835</v>
      </c>
      <c r="F77" s="391"/>
      <c r="G77" s="77" t="s">
        <v>852</v>
      </c>
      <c r="H77" s="487"/>
      <c r="I77" s="64">
        <v>15</v>
      </c>
      <c r="J77" s="65" t="s">
        <v>446</v>
      </c>
      <c r="K77" s="350" t="s">
        <v>39</v>
      </c>
      <c r="L77" s="338"/>
      <c r="M77" s="338"/>
      <c r="N77" s="106" t="s">
        <v>680</v>
      </c>
      <c r="O77" s="106" t="s">
        <v>687</v>
      </c>
      <c r="P77" s="106" t="s">
        <v>688</v>
      </c>
      <c r="Q77" s="106"/>
      <c r="R77" s="7" t="s">
        <v>1035</v>
      </c>
      <c r="S77" s="8" t="s">
        <v>1036</v>
      </c>
      <c r="T77" s="14" t="s">
        <v>680</v>
      </c>
      <c r="U77" s="96" t="s">
        <v>668</v>
      </c>
      <c r="V77" s="16"/>
      <c r="W77" s="15"/>
      <c r="X77" s="107" t="str">
        <f t="shared" ref="X77:X82" si="7">AE77</f>
        <v>▼選択</v>
      </c>
      <c r="Y77" s="108" t="s">
        <v>680</v>
      </c>
      <c r="Z77" s="108" t="s">
        <v>681</v>
      </c>
      <c r="AA77" s="71" t="s">
        <v>690</v>
      </c>
      <c r="AB77" s="71" t="s">
        <v>691</v>
      </c>
      <c r="AC77" s="108" t="s">
        <v>682</v>
      </c>
      <c r="AD77" s="108"/>
      <c r="AE77" s="248" t="s">
        <v>680</v>
      </c>
      <c r="AF77" s="74"/>
      <c r="AG77" s="90"/>
      <c r="AH77" s="74"/>
      <c r="AI77" s="74"/>
      <c r="AJ77" s="74"/>
      <c r="AK77" s="73"/>
      <c r="AL77" s="6"/>
      <c r="AM77" s="74"/>
      <c r="BA77" s="75">
        <f t="shared" si="4"/>
        <v>246</v>
      </c>
      <c r="BB77" s="75">
        <f t="shared" si="5"/>
        <v>5</v>
      </c>
      <c r="BC77" s="245" t="str">
        <f t="shared" si="6"/>
        <v>ＨＨＨＨＨ</v>
      </c>
      <c r="BD77" s="19"/>
    </row>
    <row r="78" spans="1:56" ht="42" x14ac:dyDescent="0.4">
      <c r="A78" s="121" t="s">
        <v>762</v>
      </c>
      <c r="B78" s="390"/>
      <c r="C78" s="121" t="s">
        <v>783</v>
      </c>
      <c r="D78" s="391"/>
      <c r="E78" s="76" t="s">
        <v>835</v>
      </c>
      <c r="F78" s="391"/>
      <c r="G78" s="77" t="s">
        <v>852</v>
      </c>
      <c r="H78" s="487"/>
      <c r="I78" s="114">
        <v>16</v>
      </c>
      <c r="J78" s="65" t="s">
        <v>446</v>
      </c>
      <c r="K78" s="350" t="s">
        <v>40</v>
      </c>
      <c r="L78" s="338"/>
      <c r="M78" s="338"/>
      <c r="N78" s="106" t="s">
        <v>680</v>
      </c>
      <c r="O78" s="106" t="s">
        <v>687</v>
      </c>
      <c r="P78" s="106" t="s">
        <v>688</v>
      </c>
      <c r="Q78" s="106"/>
      <c r="R78" s="7" t="s">
        <v>1037</v>
      </c>
      <c r="S78" s="8" t="s">
        <v>1038</v>
      </c>
      <c r="T78" s="14" t="s">
        <v>680</v>
      </c>
      <c r="U78" s="96" t="s">
        <v>669</v>
      </c>
      <c r="V78" s="16"/>
      <c r="W78" s="15"/>
      <c r="X78" s="107" t="str">
        <f t="shared" si="7"/>
        <v>▼選択</v>
      </c>
      <c r="Y78" s="108" t="s">
        <v>680</v>
      </c>
      <c r="Z78" s="108" t="s">
        <v>681</v>
      </c>
      <c r="AA78" s="71" t="s">
        <v>690</v>
      </c>
      <c r="AB78" s="71" t="s">
        <v>691</v>
      </c>
      <c r="AC78" s="108" t="s">
        <v>682</v>
      </c>
      <c r="AD78" s="108"/>
      <c r="AE78" s="248" t="s">
        <v>680</v>
      </c>
      <c r="AF78" s="74"/>
      <c r="AG78" s="90"/>
      <c r="AH78" s="74"/>
      <c r="AI78" s="74"/>
      <c r="AJ78" s="74"/>
      <c r="AK78" s="73"/>
      <c r="AL78" s="6"/>
      <c r="AM78" s="74"/>
      <c r="BA78" s="75">
        <f t="shared" si="4"/>
        <v>120</v>
      </c>
      <c r="BB78" s="75">
        <f t="shared" si="5"/>
        <v>3</v>
      </c>
      <c r="BC78" s="245" t="str">
        <f t="shared" si="6"/>
        <v>ＨＨＨ</v>
      </c>
      <c r="BD78" s="19"/>
    </row>
    <row r="79" spans="1:56" ht="42" x14ac:dyDescent="0.4">
      <c r="A79" s="137" t="s">
        <v>762</v>
      </c>
      <c r="B79" s="364"/>
      <c r="C79" s="137" t="s">
        <v>783</v>
      </c>
      <c r="D79" s="365"/>
      <c r="E79" s="110" t="s">
        <v>835</v>
      </c>
      <c r="F79" s="365"/>
      <c r="G79" s="111" t="s">
        <v>852</v>
      </c>
      <c r="H79" s="488"/>
      <c r="I79" s="114">
        <v>17</v>
      </c>
      <c r="J79" s="112" t="s">
        <v>446</v>
      </c>
      <c r="K79" s="337" t="s">
        <v>224</v>
      </c>
      <c r="L79" s="338"/>
      <c r="M79" s="338"/>
      <c r="N79" s="106" t="s">
        <v>680</v>
      </c>
      <c r="O79" s="106" t="s">
        <v>687</v>
      </c>
      <c r="P79" s="106" t="s">
        <v>688</v>
      </c>
      <c r="Q79" s="106"/>
      <c r="R79" s="7" t="s">
        <v>1039</v>
      </c>
      <c r="S79" s="8" t="s">
        <v>1040</v>
      </c>
      <c r="T79" s="14" t="s">
        <v>680</v>
      </c>
      <c r="U79" s="96" t="s">
        <v>661</v>
      </c>
      <c r="V79" s="16"/>
      <c r="W79" s="15"/>
      <c r="X79" s="107" t="str">
        <f t="shared" si="7"/>
        <v>▼選択</v>
      </c>
      <c r="Y79" s="108" t="s">
        <v>680</v>
      </c>
      <c r="Z79" s="108" t="s">
        <v>681</v>
      </c>
      <c r="AA79" s="71" t="s">
        <v>690</v>
      </c>
      <c r="AB79" s="71" t="s">
        <v>691</v>
      </c>
      <c r="AC79" s="108" t="s">
        <v>682</v>
      </c>
      <c r="AD79" s="108"/>
      <c r="AE79" s="248" t="s">
        <v>680</v>
      </c>
      <c r="AF79" s="74"/>
      <c r="AG79" s="90"/>
      <c r="AH79" s="74"/>
      <c r="AI79" s="74"/>
      <c r="AJ79" s="74"/>
      <c r="AK79" s="73"/>
      <c r="AL79" s="6"/>
      <c r="AM79" s="74"/>
      <c r="BA79" s="75">
        <f t="shared" si="4"/>
        <v>101</v>
      </c>
      <c r="BB79" s="75">
        <f t="shared" si="5"/>
        <v>3</v>
      </c>
      <c r="BC79" s="245" t="str">
        <f t="shared" si="6"/>
        <v>ＨＨＨ</v>
      </c>
      <c r="BD79" s="19"/>
    </row>
    <row r="80" spans="1:56" ht="42" x14ac:dyDescent="0.4">
      <c r="A80" s="119" t="s">
        <v>761</v>
      </c>
      <c r="B80" s="340" t="s">
        <v>330</v>
      </c>
      <c r="C80" s="131" t="s">
        <v>770</v>
      </c>
      <c r="D80" s="343" t="s">
        <v>331</v>
      </c>
      <c r="E80" s="119" t="s">
        <v>796</v>
      </c>
      <c r="F80" s="343" t="s">
        <v>334</v>
      </c>
      <c r="G80" s="113" t="s">
        <v>854</v>
      </c>
      <c r="H80" s="484" t="s">
        <v>41</v>
      </c>
      <c r="I80" s="114">
        <v>18</v>
      </c>
      <c r="J80" s="65" t="s">
        <v>446</v>
      </c>
      <c r="K80" s="350" t="s">
        <v>42</v>
      </c>
      <c r="L80" s="338"/>
      <c r="M80" s="338"/>
      <c r="N80" s="106" t="s">
        <v>680</v>
      </c>
      <c r="O80" s="106" t="s">
        <v>687</v>
      </c>
      <c r="P80" s="106" t="s">
        <v>688</v>
      </c>
      <c r="Q80" s="106"/>
      <c r="R80" s="7" t="s">
        <v>1041</v>
      </c>
      <c r="S80" s="8" t="s">
        <v>1042</v>
      </c>
      <c r="T80" s="14" t="s">
        <v>680</v>
      </c>
      <c r="U80" s="96" t="s">
        <v>669</v>
      </c>
      <c r="V80" s="16"/>
      <c r="W80" s="15"/>
      <c r="X80" s="115" t="str">
        <f t="shared" si="7"/>
        <v>▼選択</v>
      </c>
      <c r="Y80" s="108" t="s">
        <v>680</v>
      </c>
      <c r="Z80" s="108" t="s">
        <v>681</v>
      </c>
      <c r="AA80" s="71" t="s">
        <v>690</v>
      </c>
      <c r="AB80" s="71" t="s">
        <v>691</v>
      </c>
      <c r="AC80" s="108" t="s">
        <v>682</v>
      </c>
      <c r="AD80" s="108"/>
      <c r="AE80" s="248" t="s">
        <v>680</v>
      </c>
      <c r="AF80" s="74"/>
      <c r="AG80" s="90"/>
      <c r="AH80" s="74"/>
      <c r="AI80" s="74"/>
      <c r="AJ80" s="74"/>
      <c r="AK80" s="73"/>
      <c r="AL80" s="6"/>
      <c r="AM80" s="74"/>
      <c r="BA80" s="75">
        <f t="shared" si="4"/>
        <v>92</v>
      </c>
      <c r="BB80" s="75">
        <f t="shared" si="5"/>
        <v>3</v>
      </c>
      <c r="BC80" s="245" t="str">
        <f t="shared" si="6"/>
        <v>ＨＨＨ</v>
      </c>
      <c r="BD80" s="19"/>
    </row>
    <row r="81" spans="1:56" ht="42" x14ac:dyDescent="0.4">
      <c r="A81" s="121" t="s">
        <v>762</v>
      </c>
      <c r="B81" s="390"/>
      <c r="C81" s="121" t="s">
        <v>783</v>
      </c>
      <c r="D81" s="391"/>
      <c r="E81" s="76" t="s">
        <v>835</v>
      </c>
      <c r="F81" s="391"/>
      <c r="G81" s="116" t="s">
        <v>854</v>
      </c>
      <c r="H81" s="485"/>
      <c r="I81" s="114">
        <v>19</v>
      </c>
      <c r="J81" s="65" t="s">
        <v>446</v>
      </c>
      <c r="K81" s="350" t="s">
        <v>43</v>
      </c>
      <c r="L81" s="338"/>
      <c r="M81" s="338"/>
      <c r="N81" s="106" t="s">
        <v>680</v>
      </c>
      <c r="O81" s="106" t="s">
        <v>687</v>
      </c>
      <c r="P81" s="106" t="s">
        <v>688</v>
      </c>
      <c r="Q81" s="106"/>
      <c r="R81" s="7" t="s">
        <v>1043</v>
      </c>
      <c r="S81" s="8" t="s">
        <v>1044</v>
      </c>
      <c r="T81" s="14" t="s">
        <v>680</v>
      </c>
      <c r="U81" s="96" t="s">
        <v>676</v>
      </c>
      <c r="V81" s="16"/>
      <c r="W81" s="15"/>
      <c r="X81" s="115" t="str">
        <f t="shared" si="7"/>
        <v>▼選択</v>
      </c>
      <c r="Y81" s="108" t="s">
        <v>680</v>
      </c>
      <c r="Z81" s="108" t="s">
        <v>681</v>
      </c>
      <c r="AA81" s="71" t="s">
        <v>690</v>
      </c>
      <c r="AB81" s="71" t="s">
        <v>691</v>
      </c>
      <c r="AC81" s="108" t="s">
        <v>682</v>
      </c>
      <c r="AD81" s="108"/>
      <c r="AE81" s="248" t="s">
        <v>680</v>
      </c>
      <c r="AF81" s="74"/>
      <c r="AG81" s="90"/>
      <c r="AH81" s="74"/>
      <c r="AI81" s="74"/>
      <c r="AJ81" s="74"/>
      <c r="AK81" s="73"/>
      <c r="AL81" s="6"/>
      <c r="AM81" s="74"/>
      <c r="BA81" s="75">
        <f t="shared" si="4"/>
        <v>116</v>
      </c>
      <c r="BB81" s="75">
        <f t="shared" si="5"/>
        <v>3</v>
      </c>
      <c r="BC81" s="245" t="str">
        <f t="shared" si="6"/>
        <v>ＨＨＨ</v>
      </c>
      <c r="BD81" s="19"/>
    </row>
    <row r="82" spans="1:56" ht="42" x14ac:dyDescent="0.4">
      <c r="A82" s="121" t="s">
        <v>762</v>
      </c>
      <c r="B82" s="390"/>
      <c r="C82" s="121" t="s">
        <v>783</v>
      </c>
      <c r="D82" s="391"/>
      <c r="E82" s="76" t="s">
        <v>835</v>
      </c>
      <c r="F82" s="391"/>
      <c r="G82" s="116" t="s">
        <v>854</v>
      </c>
      <c r="H82" s="485"/>
      <c r="I82" s="114">
        <v>20</v>
      </c>
      <c r="J82" s="65" t="s">
        <v>446</v>
      </c>
      <c r="K82" s="399" t="s">
        <v>312</v>
      </c>
      <c r="L82" s="359"/>
      <c r="M82" s="359"/>
      <c r="N82" s="106" t="s">
        <v>680</v>
      </c>
      <c r="O82" s="106" t="s">
        <v>687</v>
      </c>
      <c r="P82" s="106" t="s">
        <v>688</v>
      </c>
      <c r="Q82" s="106"/>
      <c r="R82" s="7" t="s">
        <v>1045</v>
      </c>
      <c r="S82" s="8" t="s">
        <v>1046</v>
      </c>
      <c r="T82" s="14" t="s">
        <v>680</v>
      </c>
      <c r="U82" s="96" t="s">
        <v>663</v>
      </c>
      <c r="V82" s="16"/>
      <c r="W82" s="15"/>
      <c r="X82" s="115" t="str">
        <f t="shared" si="7"/>
        <v>▼選択</v>
      </c>
      <c r="Y82" s="108" t="s">
        <v>680</v>
      </c>
      <c r="Z82" s="108" t="s">
        <v>681</v>
      </c>
      <c r="AA82" s="71" t="s">
        <v>690</v>
      </c>
      <c r="AB82" s="71" t="s">
        <v>691</v>
      </c>
      <c r="AC82" s="108" t="s">
        <v>682</v>
      </c>
      <c r="AD82" s="108"/>
      <c r="AE82" s="248" t="s">
        <v>680</v>
      </c>
      <c r="AF82" s="74"/>
      <c r="AG82" s="90"/>
      <c r="AH82" s="74"/>
      <c r="AI82" s="74"/>
      <c r="AJ82" s="74"/>
      <c r="AK82" s="73"/>
      <c r="AL82" s="6"/>
      <c r="AM82" s="74"/>
      <c r="BA82" s="75">
        <f t="shared" si="4"/>
        <v>86</v>
      </c>
      <c r="BB82" s="75">
        <f t="shared" si="5"/>
        <v>3</v>
      </c>
      <c r="BC82" s="245" t="str">
        <f t="shared" si="6"/>
        <v>ＨＨＨ</v>
      </c>
      <c r="BD82" s="19"/>
    </row>
    <row r="83" spans="1:56" ht="55.5" x14ac:dyDescent="0.4">
      <c r="A83" s="110" t="s">
        <v>762</v>
      </c>
      <c r="B83" s="364"/>
      <c r="C83" s="110" t="s">
        <v>783</v>
      </c>
      <c r="D83" s="365"/>
      <c r="E83" s="110" t="s">
        <v>835</v>
      </c>
      <c r="F83" s="365"/>
      <c r="G83" s="117" t="s">
        <v>854</v>
      </c>
      <c r="H83" s="486"/>
      <c r="I83" s="118" t="s">
        <v>715</v>
      </c>
      <c r="J83" s="112"/>
      <c r="K83" s="355" t="s">
        <v>702</v>
      </c>
      <c r="L83" s="356"/>
      <c r="M83" s="357"/>
      <c r="N83" s="106" t="s">
        <v>680</v>
      </c>
      <c r="O83" s="106" t="s">
        <v>687</v>
      </c>
      <c r="P83" s="106" t="s">
        <v>688</v>
      </c>
      <c r="Q83" s="106"/>
      <c r="R83" s="10" t="s">
        <v>1047</v>
      </c>
      <c r="S83" s="8" t="s">
        <v>1048</v>
      </c>
      <c r="T83" s="14" t="s">
        <v>680</v>
      </c>
      <c r="U83" s="68" t="s">
        <v>689</v>
      </c>
      <c r="V83" s="16"/>
      <c r="W83" s="15"/>
      <c r="X83" s="6"/>
      <c r="Y83" s="6" t="s">
        <v>680</v>
      </c>
      <c r="Z83" s="6" t="s">
        <v>681</v>
      </c>
      <c r="AA83" s="71" t="s">
        <v>690</v>
      </c>
      <c r="AB83" s="71" t="s">
        <v>691</v>
      </c>
      <c r="AC83" s="6" t="s">
        <v>682</v>
      </c>
      <c r="AD83" s="6"/>
      <c r="AE83" s="248" t="s">
        <v>680</v>
      </c>
      <c r="AF83" s="74"/>
      <c r="AG83" s="90"/>
      <c r="AH83" s="74"/>
      <c r="AI83" s="74"/>
      <c r="AJ83" s="74"/>
      <c r="AK83" s="73"/>
      <c r="AL83" s="6"/>
      <c r="AM83" s="74"/>
      <c r="BA83" s="75">
        <f t="shared" si="4"/>
        <v>194</v>
      </c>
      <c r="BB83" s="75">
        <f t="shared" si="5"/>
        <v>4</v>
      </c>
      <c r="BC83" s="245" t="str">
        <f t="shared" si="6"/>
        <v>ＨＨＨＨ</v>
      </c>
      <c r="BD83" s="19"/>
    </row>
    <row r="84" spans="1:56" ht="42" x14ac:dyDescent="0.4">
      <c r="A84" s="119" t="s">
        <v>761</v>
      </c>
      <c r="B84" s="340" t="s">
        <v>330</v>
      </c>
      <c r="C84" s="131" t="s">
        <v>770</v>
      </c>
      <c r="D84" s="343" t="s">
        <v>331</v>
      </c>
      <c r="E84" s="119" t="s">
        <v>797</v>
      </c>
      <c r="F84" s="343" t="s">
        <v>349</v>
      </c>
      <c r="G84" s="63" t="s">
        <v>852</v>
      </c>
      <c r="H84" s="470" t="s">
        <v>2</v>
      </c>
      <c r="I84" s="64">
        <v>21</v>
      </c>
      <c r="J84" s="65" t="s">
        <v>446</v>
      </c>
      <c r="K84" s="350" t="s">
        <v>254</v>
      </c>
      <c r="L84" s="338"/>
      <c r="M84" s="338"/>
      <c r="N84" s="120"/>
      <c r="O84" s="120"/>
      <c r="P84" s="120"/>
      <c r="Q84" s="120"/>
      <c r="R84" s="66"/>
      <c r="S84" s="67"/>
      <c r="T84" s="68" t="s">
        <v>689</v>
      </c>
      <c r="U84" s="68" t="s">
        <v>689</v>
      </c>
      <c r="V84" s="69"/>
      <c r="W84" s="69"/>
      <c r="X84" s="107" t="str">
        <f>AE84</f>
        <v>▼選択</v>
      </c>
      <c r="Y84" s="108" t="s">
        <v>680</v>
      </c>
      <c r="Z84" s="108" t="s">
        <v>681</v>
      </c>
      <c r="AA84" s="71" t="s">
        <v>690</v>
      </c>
      <c r="AB84" s="71" t="s">
        <v>691</v>
      </c>
      <c r="AC84" s="108" t="s">
        <v>682</v>
      </c>
      <c r="AD84" s="108"/>
      <c r="AE84" s="246" t="s">
        <v>680</v>
      </c>
      <c r="AF84" s="69"/>
      <c r="AG84" s="72"/>
      <c r="AH84" s="69"/>
      <c r="AI84" s="69"/>
      <c r="AJ84" s="69"/>
      <c r="AK84" s="73"/>
      <c r="AL84" s="6"/>
      <c r="AM84" s="74"/>
      <c r="BA84" s="75">
        <f t="shared" si="4"/>
        <v>93</v>
      </c>
      <c r="BB84" s="75">
        <f t="shared" si="5"/>
        <v>3</v>
      </c>
      <c r="BC84" s="245" t="str">
        <f t="shared" si="6"/>
        <v>ＨＨＨ</v>
      </c>
      <c r="BD84" s="19"/>
    </row>
    <row r="85" spans="1:56" ht="42" x14ac:dyDescent="0.4">
      <c r="A85" s="121" t="s">
        <v>762</v>
      </c>
      <c r="B85" s="390"/>
      <c r="C85" s="121" t="s">
        <v>783</v>
      </c>
      <c r="D85" s="391"/>
      <c r="E85" s="121" t="s">
        <v>836</v>
      </c>
      <c r="F85" s="391"/>
      <c r="G85" s="77" t="s">
        <v>852</v>
      </c>
      <c r="H85" s="471"/>
      <c r="I85" s="78">
        <v>21</v>
      </c>
      <c r="J85" s="79" t="s">
        <v>496</v>
      </c>
      <c r="K85" s="80"/>
      <c r="L85" s="362" t="s">
        <v>44</v>
      </c>
      <c r="M85" s="363"/>
      <c r="N85" s="120"/>
      <c r="O85" s="120"/>
      <c r="P85" s="120"/>
      <c r="Q85" s="120"/>
      <c r="R85" s="66"/>
      <c r="S85" s="67"/>
      <c r="T85" s="68" t="s">
        <v>689</v>
      </c>
      <c r="U85" s="68" t="s">
        <v>689</v>
      </c>
      <c r="V85" s="69"/>
      <c r="W85" s="69"/>
      <c r="X85" s="82"/>
      <c r="Y85" s="83"/>
      <c r="Z85" s="83"/>
      <c r="AA85" s="83"/>
      <c r="AB85" s="83"/>
      <c r="AC85" s="83"/>
      <c r="AD85" s="84"/>
      <c r="AE85" s="247"/>
      <c r="AF85" s="69"/>
      <c r="AG85" s="72"/>
      <c r="AH85" s="69"/>
      <c r="AI85" s="69"/>
      <c r="AJ85" s="69"/>
      <c r="AK85" s="85"/>
      <c r="AL85" s="84"/>
      <c r="AM85" s="69"/>
      <c r="BA85" s="75">
        <f t="shared" si="4"/>
        <v>58</v>
      </c>
      <c r="BB85" s="75">
        <f t="shared" si="5"/>
        <v>3</v>
      </c>
      <c r="BC85" s="245" t="str">
        <f t="shared" si="6"/>
        <v>ＨＨＨ</v>
      </c>
      <c r="BD85" s="19"/>
    </row>
    <row r="86" spans="1:56" ht="42" x14ac:dyDescent="0.4">
      <c r="A86" s="121" t="s">
        <v>762</v>
      </c>
      <c r="B86" s="390"/>
      <c r="C86" s="121" t="s">
        <v>783</v>
      </c>
      <c r="D86" s="391"/>
      <c r="E86" s="121" t="s">
        <v>836</v>
      </c>
      <c r="F86" s="391"/>
      <c r="G86" s="77" t="s">
        <v>852</v>
      </c>
      <c r="H86" s="471"/>
      <c r="I86" s="78">
        <v>21</v>
      </c>
      <c r="J86" s="79" t="s">
        <v>497</v>
      </c>
      <c r="K86" s="86"/>
      <c r="L86" s="86"/>
      <c r="M86" s="106" t="s">
        <v>273</v>
      </c>
      <c r="N86" s="134" t="s">
        <v>680</v>
      </c>
      <c r="O86" s="134" t="s">
        <v>687</v>
      </c>
      <c r="P86" s="134" t="s">
        <v>688</v>
      </c>
      <c r="Q86" s="134"/>
      <c r="R86" s="7" t="s">
        <v>1049</v>
      </c>
      <c r="S86" s="8" t="s">
        <v>1050</v>
      </c>
      <c r="T86" s="14" t="s">
        <v>680</v>
      </c>
      <c r="U86" s="4" t="s">
        <v>673</v>
      </c>
      <c r="V86" s="16"/>
      <c r="W86" s="15"/>
      <c r="X86" s="89"/>
      <c r="Y86" s="135" t="s">
        <v>680</v>
      </c>
      <c r="Z86" s="135" t="s">
        <v>681</v>
      </c>
      <c r="AA86" s="71" t="s">
        <v>690</v>
      </c>
      <c r="AB86" s="71" t="s">
        <v>691</v>
      </c>
      <c r="AC86" s="135" t="s">
        <v>682</v>
      </c>
      <c r="AD86" s="135"/>
      <c r="AE86" s="248" t="s">
        <v>680</v>
      </c>
      <c r="AF86" s="74"/>
      <c r="AG86" s="90"/>
      <c r="AH86" s="74"/>
      <c r="AI86" s="74"/>
      <c r="AJ86" s="74"/>
      <c r="AK86" s="73"/>
      <c r="AL86" s="6"/>
      <c r="AM86" s="74"/>
      <c r="BA86" s="75">
        <f t="shared" si="4"/>
        <v>88</v>
      </c>
      <c r="BB86" s="75">
        <f t="shared" si="5"/>
        <v>3</v>
      </c>
      <c r="BC86" s="245" t="str">
        <f t="shared" si="6"/>
        <v>ＨＨＨ</v>
      </c>
      <c r="BD86" s="19"/>
    </row>
    <row r="87" spans="1:56" ht="28.5" x14ac:dyDescent="0.4">
      <c r="A87" s="121" t="s">
        <v>762</v>
      </c>
      <c r="B87" s="390"/>
      <c r="C87" s="121" t="s">
        <v>783</v>
      </c>
      <c r="D87" s="391"/>
      <c r="E87" s="121" t="s">
        <v>836</v>
      </c>
      <c r="F87" s="391"/>
      <c r="G87" s="77" t="s">
        <v>852</v>
      </c>
      <c r="H87" s="471"/>
      <c r="I87" s="78">
        <v>21</v>
      </c>
      <c r="J87" s="79" t="s">
        <v>498</v>
      </c>
      <c r="K87" s="86"/>
      <c r="L87" s="86"/>
      <c r="M87" s="106" t="s">
        <v>274</v>
      </c>
      <c r="N87" s="134" t="s">
        <v>680</v>
      </c>
      <c r="O87" s="134" t="s">
        <v>687</v>
      </c>
      <c r="P87" s="134" t="s">
        <v>688</v>
      </c>
      <c r="Q87" s="134"/>
      <c r="R87" s="7" t="s">
        <v>1049</v>
      </c>
      <c r="S87" s="8" t="s">
        <v>1051</v>
      </c>
      <c r="T87" s="14" t="s">
        <v>680</v>
      </c>
      <c r="U87" s="4" t="s">
        <v>673</v>
      </c>
      <c r="V87" s="16"/>
      <c r="W87" s="15"/>
      <c r="X87" s="89"/>
      <c r="Y87" s="135" t="s">
        <v>680</v>
      </c>
      <c r="Z87" s="135" t="s">
        <v>681</v>
      </c>
      <c r="AA87" s="71" t="s">
        <v>690</v>
      </c>
      <c r="AB87" s="71" t="s">
        <v>691</v>
      </c>
      <c r="AC87" s="135" t="s">
        <v>682</v>
      </c>
      <c r="AD87" s="135"/>
      <c r="AE87" s="248" t="s">
        <v>680</v>
      </c>
      <c r="AF87" s="74"/>
      <c r="AG87" s="90"/>
      <c r="AH87" s="74"/>
      <c r="AI87" s="74"/>
      <c r="AJ87" s="74"/>
      <c r="AK87" s="73"/>
      <c r="AL87" s="6"/>
      <c r="AM87" s="74"/>
      <c r="BA87" s="75">
        <f t="shared" si="4"/>
        <v>22</v>
      </c>
      <c r="BB87" s="75">
        <f t="shared" si="5"/>
        <v>2</v>
      </c>
      <c r="BC87" s="245" t="str">
        <f t="shared" si="6"/>
        <v>ＨＨ</v>
      </c>
      <c r="BD87" s="19"/>
    </row>
    <row r="88" spans="1:56" ht="28.5" x14ac:dyDescent="0.4">
      <c r="A88" s="121" t="s">
        <v>762</v>
      </c>
      <c r="B88" s="390"/>
      <c r="C88" s="121" t="s">
        <v>783</v>
      </c>
      <c r="D88" s="391"/>
      <c r="E88" s="121" t="s">
        <v>836</v>
      </c>
      <c r="F88" s="391"/>
      <c r="G88" s="77" t="s">
        <v>852</v>
      </c>
      <c r="H88" s="471"/>
      <c r="I88" s="78">
        <v>21</v>
      </c>
      <c r="J88" s="79" t="s">
        <v>499</v>
      </c>
      <c r="K88" s="86"/>
      <c r="L88" s="86"/>
      <c r="M88" s="106" t="s">
        <v>275</v>
      </c>
      <c r="N88" s="134" t="s">
        <v>680</v>
      </c>
      <c r="O88" s="134" t="s">
        <v>687</v>
      </c>
      <c r="P88" s="134" t="s">
        <v>688</v>
      </c>
      <c r="Q88" s="134"/>
      <c r="R88" s="7" t="s">
        <v>1049</v>
      </c>
      <c r="S88" s="8" t="s">
        <v>1052</v>
      </c>
      <c r="T88" s="14" t="s">
        <v>680</v>
      </c>
      <c r="U88" s="4" t="s">
        <v>673</v>
      </c>
      <c r="V88" s="16"/>
      <c r="W88" s="15"/>
      <c r="X88" s="89"/>
      <c r="Y88" s="135" t="s">
        <v>680</v>
      </c>
      <c r="Z88" s="135" t="s">
        <v>681</v>
      </c>
      <c r="AA88" s="71" t="s">
        <v>690</v>
      </c>
      <c r="AB88" s="71" t="s">
        <v>691</v>
      </c>
      <c r="AC88" s="135" t="s">
        <v>682</v>
      </c>
      <c r="AD88" s="135"/>
      <c r="AE88" s="248" t="s">
        <v>680</v>
      </c>
      <c r="AF88" s="74"/>
      <c r="AG88" s="90"/>
      <c r="AH88" s="74"/>
      <c r="AI88" s="74"/>
      <c r="AJ88" s="74"/>
      <c r="AK88" s="73"/>
      <c r="AL88" s="6"/>
      <c r="AM88" s="74"/>
      <c r="BA88" s="75">
        <f t="shared" si="4"/>
        <v>22</v>
      </c>
      <c r="BB88" s="75">
        <f t="shared" si="5"/>
        <v>2</v>
      </c>
      <c r="BC88" s="245" t="str">
        <f t="shared" si="6"/>
        <v>ＨＨ</v>
      </c>
      <c r="BD88" s="19"/>
    </row>
    <row r="89" spans="1:56" ht="28.5" x14ac:dyDescent="0.4">
      <c r="A89" s="121" t="s">
        <v>762</v>
      </c>
      <c r="B89" s="390"/>
      <c r="C89" s="121" t="s">
        <v>783</v>
      </c>
      <c r="D89" s="391"/>
      <c r="E89" s="121" t="s">
        <v>836</v>
      </c>
      <c r="F89" s="391"/>
      <c r="G89" s="77" t="s">
        <v>852</v>
      </c>
      <c r="H89" s="471"/>
      <c r="I89" s="78">
        <v>21</v>
      </c>
      <c r="J89" s="79" t="s">
        <v>500</v>
      </c>
      <c r="K89" s="86"/>
      <c r="L89" s="86"/>
      <c r="M89" s="106" t="s">
        <v>276</v>
      </c>
      <c r="N89" s="134" t="s">
        <v>680</v>
      </c>
      <c r="O89" s="134" t="s">
        <v>687</v>
      </c>
      <c r="P89" s="134" t="s">
        <v>688</v>
      </c>
      <c r="Q89" s="134"/>
      <c r="R89" s="7" t="s">
        <v>1049</v>
      </c>
      <c r="S89" s="8" t="s">
        <v>1053</v>
      </c>
      <c r="T89" s="14" t="s">
        <v>680</v>
      </c>
      <c r="U89" s="4" t="s">
        <v>673</v>
      </c>
      <c r="V89" s="16"/>
      <c r="W89" s="15"/>
      <c r="X89" s="89"/>
      <c r="Y89" s="135" t="s">
        <v>680</v>
      </c>
      <c r="Z89" s="135" t="s">
        <v>681</v>
      </c>
      <c r="AA89" s="71" t="s">
        <v>690</v>
      </c>
      <c r="AB89" s="71" t="s">
        <v>691</v>
      </c>
      <c r="AC89" s="135" t="s">
        <v>682</v>
      </c>
      <c r="AD89" s="135"/>
      <c r="AE89" s="248" t="s">
        <v>680</v>
      </c>
      <c r="AF89" s="74"/>
      <c r="AG89" s="90"/>
      <c r="AH89" s="74"/>
      <c r="AI89" s="74"/>
      <c r="AJ89" s="74"/>
      <c r="AK89" s="73"/>
      <c r="AL89" s="6"/>
      <c r="AM89" s="74"/>
      <c r="BA89" s="75">
        <f t="shared" si="4"/>
        <v>44</v>
      </c>
      <c r="BB89" s="75">
        <f t="shared" si="5"/>
        <v>2</v>
      </c>
      <c r="BC89" s="245" t="str">
        <f t="shared" si="6"/>
        <v>ＨＨ</v>
      </c>
      <c r="BD89" s="19"/>
    </row>
    <row r="90" spans="1:56" ht="42" x14ac:dyDescent="0.4">
      <c r="A90" s="121" t="s">
        <v>762</v>
      </c>
      <c r="B90" s="390"/>
      <c r="C90" s="121" t="s">
        <v>783</v>
      </c>
      <c r="D90" s="391"/>
      <c r="E90" s="121" t="s">
        <v>836</v>
      </c>
      <c r="F90" s="391"/>
      <c r="G90" s="77" t="s">
        <v>852</v>
      </c>
      <c r="H90" s="471"/>
      <c r="I90" s="78">
        <v>21</v>
      </c>
      <c r="J90" s="79" t="s">
        <v>501</v>
      </c>
      <c r="K90" s="86"/>
      <c r="L90" s="86"/>
      <c r="M90" s="106" t="s">
        <v>277</v>
      </c>
      <c r="N90" s="134" t="s">
        <v>680</v>
      </c>
      <c r="O90" s="134" t="s">
        <v>687</v>
      </c>
      <c r="P90" s="134" t="s">
        <v>688</v>
      </c>
      <c r="Q90" s="134"/>
      <c r="R90" s="7" t="s">
        <v>1049</v>
      </c>
      <c r="S90" s="8" t="s">
        <v>1054</v>
      </c>
      <c r="T90" s="14" t="s">
        <v>680</v>
      </c>
      <c r="U90" s="4" t="s">
        <v>673</v>
      </c>
      <c r="V90" s="16"/>
      <c r="W90" s="15"/>
      <c r="X90" s="89"/>
      <c r="Y90" s="135" t="s">
        <v>680</v>
      </c>
      <c r="Z90" s="135" t="s">
        <v>681</v>
      </c>
      <c r="AA90" s="71" t="s">
        <v>690</v>
      </c>
      <c r="AB90" s="71" t="s">
        <v>691</v>
      </c>
      <c r="AC90" s="135" t="s">
        <v>682</v>
      </c>
      <c r="AD90" s="135"/>
      <c r="AE90" s="248" t="s">
        <v>680</v>
      </c>
      <c r="AF90" s="74"/>
      <c r="AG90" s="90"/>
      <c r="AH90" s="74"/>
      <c r="AI90" s="74"/>
      <c r="AJ90" s="74"/>
      <c r="AK90" s="73"/>
      <c r="AL90" s="6"/>
      <c r="AM90" s="74"/>
      <c r="BA90" s="75">
        <f t="shared" si="4"/>
        <v>68</v>
      </c>
      <c r="BB90" s="75">
        <f t="shared" si="5"/>
        <v>3</v>
      </c>
      <c r="BC90" s="245" t="str">
        <f t="shared" si="6"/>
        <v>ＨＨＨ</v>
      </c>
      <c r="BD90" s="19"/>
    </row>
    <row r="91" spans="1:56" ht="28.5" x14ac:dyDescent="0.4">
      <c r="A91" s="121" t="s">
        <v>762</v>
      </c>
      <c r="B91" s="390"/>
      <c r="C91" s="121" t="s">
        <v>783</v>
      </c>
      <c r="D91" s="391"/>
      <c r="E91" s="121" t="s">
        <v>836</v>
      </c>
      <c r="F91" s="391"/>
      <c r="G91" s="77" t="s">
        <v>852</v>
      </c>
      <c r="H91" s="471"/>
      <c r="I91" s="78">
        <v>21</v>
      </c>
      <c r="J91" s="79" t="s">
        <v>502</v>
      </c>
      <c r="K91" s="86"/>
      <c r="L91" s="86"/>
      <c r="M91" s="106" t="s">
        <v>45</v>
      </c>
      <c r="N91" s="134" t="s">
        <v>680</v>
      </c>
      <c r="O91" s="134" t="s">
        <v>687</v>
      </c>
      <c r="P91" s="134" t="s">
        <v>688</v>
      </c>
      <c r="Q91" s="134"/>
      <c r="R91" s="7" t="s">
        <v>1049</v>
      </c>
      <c r="S91" s="8" t="s">
        <v>1055</v>
      </c>
      <c r="T91" s="14" t="s">
        <v>680</v>
      </c>
      <c r="U91" s="4" t="s">
        <v>673</v>
      </c>
      <c r="V91" s="16"/>
      <c r="W91" s="15"/>
      <c r="X91" s="89"/>
      <c r="Y91" s="135" t="s">
        <v>680</v>
      </c>
      <c r="Z91" s="135" t="s">
        <v>681</v>
      </c>
      <c r="AA91" s="71" t="s">
        <v>690</v>
      </c>
      <c r="AB91" s="71" t="s">
        <v>691</v>
      </c>
      <c r="AC91" s="135" t="s">
        <v>682</v>
      </c>
      <c r="AD91" s="135"/>
      <c r="AE91" s="248" t="s">
        <v>680</v>
      </c>
      <c r="AF91" s="74"/>
      <c r="AG91" s="90"/>
      <c r="AH91" s="74"/>
      <c r="AI91" s="74"/>
      <c r="AJ91" s="74"/>
      <c r="AK91" s="73"/>
      <c r="AL91" s="6"/>
      <c r="AM91" s="74"/>
      <c r="BA91" s="75">
        <f t="shared" si="4"/>
        <v>42</v>
      </c>
      <c r="BB91" s="75">
        <f t="shared" si="5"/>
        <v>2</v>
      </c>
      <c r="BC91" s="245" t="str">
        <f t="shared" si="6"/>
        <v>ＨＨ</v>
      </c>
      <c r="BD91" s="19"/>
    </row>
    <row r="92" spans="1:56" ht="42" x14ac:dyDescent="0.4">
      <c r="A92" s="121" t="s">
        <v>762</v>
      </c>
      <c r="B92" s="390"/>
      <c r="C92" s="121" t="s">
        <v>783</v>
      </c>
      <c r="D92" s="391"/>
      <c r="E92" s="121" t="s">
        <v>836</v>
      </c>
      <c r="F92" s="391"/>
      <c r="G92" s="77" t="s">
        <v>852</v>
      </c>
      <c r="H92" s="471"/>
      <c r="I92" s="78">
        <v>21</v>
      </c>
      <c r="J92" s="79" t="s">
        <v>503</v>
      </c>
      <c r="K92" s="86"/>
      <c r="L92" s="86"/>
      <c r="M92" s="106" t="s">
        <v>46</v>
      </c>
      <c r="N92" s="134" t="s">
        <v>680</v>
      </c>
      <c r="O92" s="134" t="s">
        <v>687</v>
      </c>
      <c r="P92" s="134" t="s">
        <v>688</v>
      </c>
      <c r="Q92" s="134" t="s">
        <v>692</v>
      </c>
      <c r="R92" s="7" t="s">
        <v>1049</v>
      </c>
      <c r="S92" s="8" t="s">
        <v>1056</v>
      </c>
      <c r="T92" s="14" t="s">
        <v>680</v>
      </c>
      <c r="U92" s="4" t="s">
        <v>673</v>
      </c>
      <c r="V92" s="16"/>
      <c r="W92" s="15"/>
      <c r="X92" s="89"/>
      <c r="Y92" s="135" t="s">
        <v>680</v>
      </c>
      <c r="Z92" s="135" t="s">
        <v>681</v>
      </c>
      <c r="AA92" s="71" t="s">
        <v>690</v>
      </c>
      <c r="AB92" s="71" t="s">
        <v>691</v>
      </c>
      <c r="AC92" s="135" t="s">
        <v>682</v>
      </c>
      <c r="AD92" s="135" t="s">
        <v>909</v>
      </c>
      <c r="AE92" s="248" t="s">
        <v>680</v>
      </c>
      <c r="AF92" s="74"/>
      <c r="AG92" s="90"/>
      <c r="AH92" s="136"/>
      <c r="AI92" s="136"/>
      <c r="AJ92" s="136"/>
      <c r="AK92" s="73"/>
      <c r="AL92" s="6"/>
      <c r="AM92" s="74"/>
      <c r="BA92" s="75">
        <f t="shared" si="4"/>
        <v>103</v>
      </c>
      <c r="BB92" s="75">
        <f t="shared" si="5"/>
        <v>3</v>
      </c>
      <c r="BC92" s="245" t="str">
        <f t="shared" si="6"/>
        <v>ＨＨＨ</v>
      </c>
      <c r="BD92" s="19"/>
    </row>
    <row r="93" spans="1:56" ht="28.5" x14ac:dyDescent="0.4">
      <c r="A93" s="121" t="s">
        <v>762</v>
      </c>
      <c r="B93" s="390"/>
      <c r="C93" s="121" t="s">
        <v>783</v>
      </c>
      <c r="D93" s="391"/>
      <c r="E93" s="121" t="s">
        <v>836</v>
      </c>
      <c r="F93" s="391"/>
      <c r="G93" s="77" t="s">
        <v>852</v>
      </c>
      <c r="H93" s="471"/>
      <c r="I93" s="78">
        <v>21</v>
      </c>
      <c r="J93" s="79" t="s">
        <v>504</v>
      </c>
      <c r="K93" s="86"/>
      <c r="L93" s="86"/>
      <c r="M93" s="106" t="s">
        <v>278</v>
      </c>
      <c r="N93" s="134" t="s">
        <v>680</v>
      </c>
      <c r="O93" s="134" t="s">
        <v>687</v>
      </c>
      <c r="P93" s="134" t="s">
        <v>688</v>
      </c>
      <c r="Q93" s="134"/>
      <c r="R93" s="7" t="s">
        <v>1049</v>
      </c>
      <c r="S93" s="8" t="s">
        <v>1057</v>
      </c>
      <c r="T93" s="14" t="s">
        <v>680</v>
      </c>
      <c r="U93" s="4" t="s">
        <v>673</v>
      </c>
      <c r="V93" s="16"/>
      <c r="W93" s="15"/>
      <c r="X93" s="89"/>
      <c r="Y93" s="135" t="s">
        <v>680</v>
      </c>
      <c r="Z93" s="135" t="s">
        <v>681</v>
      </c>
      <c r="AA93" s="71" t="s">
        <v>690</v>
      </c>
      <c r="AB93" s="71" t="s">
        <v>691</v>
      </c>
      <c r="AC93" s="135" t="s">
        <v>682</v>
      </c>
      <c r="AD93" s="135"/>
      <c r="AE93" s="248" t="s">
        <v>680</v>
      </c>
      <c r="AF93" s="74"/>
      <c r="AG93" s="90"/>
      <c r="AH93" s="74"/>
      <c r="AI93" s="74"/>
      <c r="AJ93" s="74"/>
      <c r="AK93" s="73"/>
      <c r="AL93" s="6"/>
      <c r="AM93" s="74"/>
      <c r="BA93" s="75">
        <f t="shared" si="4"/>
        <v>50</v>
      </c>
      <c r="BB93" s="75">
        <f t="shared" si="5"/>
        <v>2</v>
      </c>
      <c r="BC93" s="245" t="str">
        <f t="shared" si="6"/>
        <v>ＨＨ</v>
      </c>
      <c r="BD93" s="19"/>
    </row>
    <row r="94" spans="1:56" ht="42" x14ac:dyDescent="0.4">
      <c r="A94" s="121" t="s">
        <v>762</v>
      </c>
      <c r="B94" s="390"/>
      <c r="C94" s="121" t="s">
        <v>783</v>
      </c>
      <c r="D94" s="391"/>
      <c r="E94" s="121" t="s">
        <v>836</v>
      </c>
      <c r="F94" s="391"/>
      <c r="G94" s="77" t="s">
        <v>852</v>
      </c>
      <c r="H94" s="471"/>
      <c r="I94" s="78">
        <v>21</v>
      </c>
      <c r="J94" s="79" t="s">
        <v>505</v>
      </c>
      <c r="K94" s="86"/>
      <c r="L94" s="86"/>
      <c r="M94" s="106" t="s">
        <v>279</v>
      </c>
      <c r="N94" s="134" t="s">
        <v>680</v>
      </c>
      <c r="O94" s="134" t="s">
        <v>687</v>
      </c>
      <c r="P94" s="134" t="s">
        <v>688</v>
      </c>
      <c r="Q94" s="134"/>
      <c r="R94" s="7" t="s">
        <v>1049</v>
      </c>
      <c r="S94" s="8" t="s">
        <v>1058</v>
      </c>
      <c r="T94" s="14" t="s">
        <v>680</v>
      </c>
      <c r="U94" s="4" t="s">
        <v>673</v>
      </c>
      <c r="V94" s="16"/>
      <c r="W94" s="15"/>
      <c r="X94" s="89"/>
      <c r="Y94" s="135" t="s">
        <v>680</v>
      </c>
      <c r="Z94" s="135" t="s">
        <v>681</v>
      </c>
      <c r="AA94" s="71" t="s">
        <v>690</v>
      </c>
      <c r="AB94" s="71" t="s">
        <v>691</v>
      </c>
      <c r="AC94" s="135" t="s">
        <v>682</v>
      </c>
      <c r="AD94" s="135"/>
      <c r="AE94" s="248" t="s">
        <v>680</v>
      </c>
      <c r="AF94" s="74"/>
      <c r="AG94" s="90"/>
      <c r="AH94" s="74"/>
      <c r="AI94" s="74"/>
      <c r="AJ94" s="74"/>
      <c r="AK94" s="73"/>
      <c r="AL94" s="6"/>
      <c r="AM94" s="74"/>
      <c r="BA94" s="75">
        <f t="shared" si="4"/>
        <v>122</v>
      </c>
      <c r="BB94" s="75">
        <f t="shared" si="5"/>
        <v>3</v>
      </c>
      <c r="BC94" s="245" t="str">
        <f t="shared" si="6"/>
        <v>ＨＨＨ</v>
      </c>
      <c r="BD94" s="19"/>
    </row>
    <row r="95" spans="1:56" ht="28.5" x14ac:dyDescent="0.4">
      <c r="A95" s="121" t="s">
        <v>762</v>
      </c>
      <c r="B95" s="390"/>
      <c r="C95" s="121" t="s">
        <v>783</v>
      </c>
      <c r="D95" s="391"/>
      <c r="E95" s="121" t="s">
        <v>836</v>
      </c>
      <c r="F95" s="391"/>
      <c r="G95" s="77" t="s">
        <v>852</v>
      </c>
      <c r="H95" s="471"/>
      <c r="I95" s="78">
        <v>21</v>
      </c>
      <c r="J95" s="79" t="s">
        <v>506</v>
      </c>
      <c r="K95" s="86"/>
      <c r="L95" s="86"/>
      <c r="M95" s="106" t="s">
        <v>280</v>
      </c>
      <c r="N95" s="134" t="s">
        <v>680</v>
      </c>
      <c r="O95" s="134" t="s">
        <v>687</v>
      </c>
      <c r="P95" s="134" t="s">
        <v>688</v>
      </c>
      <c r="Q95" s="134"/>
      <c r="R95" s="7" t="s">
        <v>1049</v>
      </c>
      <c r="S95" s="8" t="s">
        <v>1059</v>
      </c>
      <c r="T95" s="14" t="s">
        <v>680</v>
      </c>
      <c r="U95" s="4" t="s">
        <v>673</v>
      </c>
      <c r="V95" s="16"/>
      <c r="W95" s="15"/>
      <c r="X95" s="89"/>
      <c r="Y95" s="135" t="s">
        <v>680</v>
      </c>
      <c r="Z95" s="135" t="s">
        <v>681</v>
      </c>
      <c r="AA95" s="71" t="s">
        <v>690</v>
      </c>
      <c r="AB95" s="71" t="s">
        <v>691</v>
      </c>
      <c r="AC95" s="135" t="s">
        <v>682</v>
      </c>
      <c r="AD95" s="135"/>
      <c r="AE95" s="248" t="s">
        <v>680</v>
      </c>
      <c r="AF95" s="74"/>
      <c r="AG95" s="90"/>
      <c r="AH95" s="74"/>
      <c r="AI95" s="74"/>
      <c r="AJ95" s="74"/>
      <c r="AK95" s="73"/>
      <c r="AL95" s="6"/>
      <c r="AM95" s="74"/>
      <c r="BA95" s="75">
        <f t="shared" si="4"/>
        <v>42</v>
      </c>
      <c r="BB95" s="75">
        <f t="shared" si="5"/>
        <v>2</v>
      </c>
      <c r="BC95" s="245" t="str">
        <f t="shared" si="6"/>
        <v>ＨＨ</v>
      </c>
      <c r="BD95" s="19"/>
    </row>
    <row r="96" spans="1:56" ht="42" x14ac:dyDescent="0.4">
      <c r="A96" s="121" t="s">
        <v>762</v>
      </c>
      <c r="B96" s="390"/>
      <c r="C96" s="121" t="s">
        <v>783</v>
      </c>
      <c r="D96" s="391"/>
      <c r="E96" s="121" t="s">
        <v>836</v>
      </c>
      <c r="F96" s="391"/>
      <c r="G96" s="77" t="s">
        <v>852</v>
      </c>
      <c r="H96" s="471"/>
      <c r="I96" s="78">
        <v>21</v>
      </c>
      <c r="J96" s="79" t="s">
        <v>507</v>
      </c>
      <c r="K96" s="86"/>
      <c r="L96" s="86"/>
      <c r="M96" s="106" t="s">
        <v>281</v>
      </c>
      <c r="N96" s="134" t="s">
        <v>680</v>
      </c>
      <c r="O96" s="134" t="s">
        <v>687</v>
      </c>
      <c r="P96" s="134" t="s">
        <v>688</v>
      </c>
      <c r="Q96" s="134"/>
      <c r="R96" s="7" t="s">
        <v>1049</v>
      </c>
      <c r="S96" s="8" t="s">
        <v>1060</v>
      </c>
      <c r="T96" s="14" t="s">
        <v>680</v>
      </c>
      <c r="U96" s="4" t="s">
        <v>673</v>
      </c>
      <c r="V96" s="16"/>
      <c r="W96" s="15"/>
      <c r="X96" s="89"/>
      <c r="Y96" s="135" t="s">
        <v>680</v>
      </c>
      <c r="Z96" s="135" t="s">
        <v>681</v>
      </c>
      <c r="AA96" s="71" t="s">
        <v>690</v>
      </c>
      <c r="AB96" s="71" t="s">
        <v>691</v>
      </c>
      <c r="AC96" s="135" t="s">
        <v>682</v>
      </c>
      <c r="AD96" s="135"/>
      <c r="AE96" s="248" t="s">
        <v>680</v>
      </c>
      <c r="AF96" s="74"/>
      <c r="AG96" s="90"/>
      <c r="AH96" s="74"/>
      <c r="AI96" s="74"/>
      <c r="AJ96" s="74"/>
      <c r="AK96" s="73"/>
      <c r="AL96" s="6"/>
      <c r="AM96" s="74"/>
      <c r="BA96" s="75">
        <f t="shared" si="4"/>
        <v>150</v>
      </c>
      <c r="BB96" s="75">
        <f t="shared" si="5"/>
        <v>3</v>
      </c>
      <c r="BC96" s="245" t="str">
        <f t="shared" si="6"/>
        <v>ＨＨＨ</v>
      </c>
      <c r="BD96" s="19"/>
    </row>
    <row r="97" spans="1:56" ht="28.5" x14ac:dyDescent="0.4">
      <c r="A97" s="121" t="s">
        <v>762</v>
      </c>
      <c r="B97" s="390"/>
      <c r="C97" s="121" t="s">
        <v>783</v>
      </c>
      <c r="D97" s="391"/>
      <c r="E97" s="121" t="s">
        <v>836</v>
      </c>
      <c r="F97" s="391"/>
      <c r="G97" s="77" t="s">
        <v>852</v>
      </c>
      <c r="H97" s="471"/>
      <c r="I97" s="78">
        <v>21</v>
      </c>
      <c r="J97" s="79" t="s">
        <v>508</v>
      </c>
      <c r="K97" s="80"/>
      <c r="L97" s="362" t="s">
        <v>47</v>
      </c>
      <c r="M97" s="363"/>
      <c r="N97" s="120"/>
      <c r="O97" s="120"/>
      <c r="P97" s="120"/>
      <c r="Q97" s="120"/>
      <c r="R97" s="66"/>
      <c r="S97" s="67"/>
      <c r="T97" s="68" t="s">
        <v>689</v>
      </c>
      <c r="U97" s="68" t="s">
        <v>689</v>
      </c>
      <c r="V97" s="69"/>
      <c r="W97" s="69"/>
      <c r="X97" s="82"/>
      <c r="Y97" s="83"/>
      <c r="Z97" s="83"/>
      <c r="AA97" s="83"/>
      <c r="AB97" s="83"/>
      <c r="AC97" s="83"/>
      <c r="AD97" s="84"/>
      <c r="AE97" s="247"/>
      <c r="AF97" s="69"/>
      <c r="AG97" s="72"/>
      <c r="AH97" s="69"/>
      <c r="AI97" s="69"/>
      <c r="AJ97" s="69"/>
      <c r="AK97" s="85"/>
      <c r="AL97" s="84"/>
      <c r="AM97" s="69"/>
      <c r="BA97" s="75">
        <f t="shared" si="4"/>
        <v>38</v>
      </c>
      <c r="BB97" s="75">
        <f t="shared" si="5"/>
        <v>2</v>
      </c>
      <c r="BC97" s="245" t="str">
        <f t="shared" si="6"/>
        <v>ＨＨ</v>
      </c>
      <c r="BD97" s="19"/>
    </row>
    <row r="98" spans="1:56" ht="28.5" x14ac:dyDescent="0.4">
      <c r="A98" s="121" t="s">
        <v>762</v>
      </c>
      <c r="B98" s="390"/>
      <c r="C98" s="121" t="s">
        <v>783</v>
      </c>
      <c r="D98" s="391"/>
      <c r="E98" s="121" t="s">
        <v>836</v>
      </c>
      <c r="F98" s="391"/>
      <c r="G98" s="77" t="s">
        <v>852</v>
      </c>
      <c r="H98" s="471"/>
      <c r="I98" s="78">
        <v>21</v>
      </c>
      <c r="J98" s="79" t="s">
        <v>509</v>
      </c>
      <c r="K98" s="86"/>
      <c r="L98" s="86"/>
      <c r="M98" s="106" t="s">
        <v>282</v>
      </c>
      <c r="N98" s="134" t="s">
        <v>680</v>
      </c>
      <c r="O98" s="134" t="s">
        <v>687</v>
      </c>
      <c r="P98" s="134" t="s">
        <v>688</v>
      </c>
      <c r="Q98" s="134"/>
      <c r="R98" s="7" t="s">
        <v>1049</v>
      </c>
      <c r="S98" s="8" t="s">
        <v>1061</v>
      </c>
      <c r="T98" s="14" t="s">
        <v>680</v>
      </c>
      <c r="U98" s="4" t="s">
        <v>673</v>
      </c>
      <c r="V98" s="16"/>
      <c r="W98" s="15"/>
      <c r="X98" s="89"/>
      <c r="Y98" s="135" t="s">
        <v>680</v>
      </c>
      <c r="Z98" s="135" t="s">
        <v>681</v>
      </c>
      <c r="AA98" s="71" t="s">
        <v>690</v>
      </c>
      <c r="AB98" s="71" t="s">
        <v>691</v>
      </c>
      <c r="AC98" s="135" t="s">
        <v>682</v>
      </c>
      <c r="AD98" s="135"/>
      <c r="AE98" s="248" t="s">
        <v>680</v>
      </c>
      <c r="AF98" s="74"/>
      <c r="AG98" s="90"/>
      <c r="AH98" s="74"/>
      <c r="AI98" s="74"/>
      <c r="AJ98" s="74"/>
      <c r="AK98" s="73"/>
      <c r="AL98" s="6"/>
      <c r="AM98" s="74"/>
      <c r="BA98" s="75">
        <f t="shared" si="4"/>
        <v>18</v>
      </c>
      <c r="BB98" s="75">
        <f t="shared" si="5"/>
        <v>2</v>
      </c>
      <c r="BC98" s="245" t="str">
        <f t="shared" si="6"/>
        <v>ＨＨ</v>
      </c>
      <c r="BD98" s="19"/>
    </row>
    <row r="99" spans="1:56" ht="28.5" x14ac:dyDescent="0.4">
      <c r="A99" s="121" t="s">
        <v>762</v>
      </c>
      <c r="B99" s="390"/>
      <c r="C99" s="121" t="s">
        <v>783</v>
      </c>
      <c r="D99" s="391"/>
      <c r="E99" s="121" t="s">
        <v>836</v>
      </c>
      <c r="F99" s="391"/>
      <c r="G99" s="77" t="s">
        <v>852</v>
      </c>
      <c r="H99" s="471"/>
      <c r="I99" s="78">
        <v>21</v>
      </c>
      <c r="J99" s="79" t="s">
        <v>510</v>
      </c>
      <c r="K99" s="86"/>
      <c r="L99" s="86"/>
      <c r="M99" s="106" t="s">
        <v>283</v>
      </c>
      <c r="N99" s="134" t="s">
        <v>680</v>
      </c>
      <c r="O99" s="134" t="s">
        <v>687</v>
      </c>
      <c r="P99" s="134" t="s">
        <v>688</v>
      </c>
      <c r="Q99" s="134"/>
      <c r="R99" s="7" t="s">
        <v>1049</v>
      </c>
      <c r="S99" s="8" t="s">
        <v>1062</v>
      </c>
      <c r="T99" s="14" t="s">
        <v>680</v>
      </c>
      <c r="U99" s="4" t="s">
        <v>673</v>
      </c>
      <c r="V99" s="16"/>
      <c r="W99" s="15"/>
      <c r="X99" s="89"/>
      <c r="Y99" s="135" t="s">
        <v>680</v>
      </c>
      <c r="Z99" s="135" t="s">
        <v>681</v>
      </c>
      <c r="AA99" s="71" t="s">
        <v>690</v>
      </c>
      <c r="AB99" s="71" t="s">
        <v>691</v>
      </c>
      <c r="AC99" s="135" t="s">
        <v>682</v>
      </c>
      <c r="AD99" s="135"/>
      <c r="AE99" s="248" t="s">
        <v>680</v>
      </c>
      <c r="AF99" s="74"/>
      <c r="AG99" s="90"/>
      <c r="AH99" s="74"/>
      <c r="AI99" s="74"/>
      <c r="AJ99" s="74"/>
      <c r="AK99" s="73"/>
      <c r="AL99" s="6"/>
      <c r="AM99" s="74"/>
      <c r="BA99" s="75">
        <f t="shared" si="4"/>
        <v>22</v>
      </c>
      <c r="BB99" s="75">
        <f t="shared" si="5"/>
        <v>2</v>
      </c>
      <c r="BC99" s="245" t="str">
        <f t="shared" si="6"/>
        <v>ＨＨ</v>
      </c>
      <c r="BD99" s="19"/>
    </row>
    <row r="100" spans="1:56" ht="28.5" x14ac:dyDescent="0.4">
      <c r="A100" s="121" t="s">
        <v>762</v>
      </c>
      <c r="B100" s="390"/>
      <c r="C100" s="121" t="s">
        <v>783</v>
      </c>
      <c r="D100" s="391"/>
      <c r="E100" s="121" t="s">
        <v>836</v>
      </c>
      <c r="F100" s="391"/>
      <c r="G100" s="77" t="s">
        <v>852</v>
      </c>
      <c r="H100" s="471"/>
      <c r="I100" s="78">
        <v>21</v>
      </c>
      <c r="J100" s="79" t="s">
        <v>511</v>
      </c>
      <c r="K100" s="86"/>
      <c r="L100" s="86"/>
      <c r="M100" s="106" t="s">
        <v>284</v>
      </c>
      <c r="N100" s="134" t="s">
        <v>680</v>
      </c>
      <c r="O100" s="134" t="s">
        <v>687</v>
      </c>
      <c r="P100" s="134" t="s">
        <v>688</v>
      </c>
      <c r="Q100" s="134"/>
      <c r="R100" s="7" t="s">
        <v>1049</v>
      </c>
      <c r="S100" s="8" t="s">
        <v>1063</v>
      </c>
      <c r="T100" s="14" t="s">
        <v>680</v>
      </c>
      <c r="U100" s="4" t="s">
        <v>673</v>
      </c>
      <c r="V100" s="16"/>
      <c r="W100" s="15"/>
      <c r="X100" s="89"/>
      <c r="Y100" s="135" t="s">
        <v>680</v>
      </c>
      <c r="Z100" s="135" t="s">
        <v>681</v>
      </c>
      <c r="AA100" s="71" t="s">
        <v>690</v>
      </c>
      <c r="AB100" s="71" t="s">
        <v>691</v>
      </c>
      <c r="AC100" s="135" t="s">
        <v>682</v>
      </c>
      <c r="AD100" s="135"/>
      <c r="AE100" s="248" t="s">
        <v>680</v>
      </c>
      <c r="AF100" s="74"/>
      <c r="AG100" s="90"/>
      <c r="AH100" s="74"/>
      <c r="AI100" s="74"/>
      <c r="AJ100" s="74"/>
      <c r="AK100" s="73"/>
      <c r="AL100" s="6"/>
      <c r="AM100" s="74"/>
      <c r="BA100" s="75">
        <f t="shared" si="4"/>
        <v>10</v>
      </c>
      <c r="BB100" s="75">
        <f t="shared" si="5"/>
        <v>2</v>
      </c>
      <c r="BC100" s="245" t="str">
        <f t="shared" si="6"/>
        <v>ＨＨ</v>
      </c>
      <c r="BD100" s="19"/>
    </row>
    <row r="101" spans="1:56" ht="28.5" x14ac:dyDescent="0.4">
      <c r="A101" s="121" t="s">
        <v>762</v>
      </c>
      <c r="B101" s="390"/>
      <c r="C101" s="121" t="s">
        <v>783</v>
      </c>
      <c r="D101" s="391"/>
      <c r="E101" s="121" t="s">
        <v>836</v>
      </c>
      <c r="F101" s="391"/>
      <c r="G101" s="77" t="s">
        <v>852</v>
      </c>
      <c r="H101" s="471"/>
      <c r="I101" s="78">
        <v>21</v>
      </c>
      <c r="J101" s="79" t="s">
        <v>512</v>
      </c>
      <c r="K101" s="86"/>
      <c r="L101" s="86"/>
      <c r="M101" s="106" t="s">
        <v>285</v>
      </c>
      <c r="N101" s="134" t="s">
        <v>680</v>
      </c>
      <c r="O101" s="134" t="s">
        <v>687</v>
      </c>
      <c r="P101" s="134" t="s">
        <v>688</v>
      </c>
      <c r="Q101" s="134"/>
      <c r="R101" s="7" t="s">
        <v>1049</v>
      </c>
      <c r="S101" s="8" t="s">
        <v>1064</v>
      </c>
      <c r="T101" s="14" t="s">
        <v>680</v>
      </c>
      <c r="U101" s="4" t="s">
        <v>673</v>
      </c>
      <c r="V101" s="16"/>
      <c r="W101" s="15"/>
      <c r="X101" s="89"/>
      <c r="Y101" s="135" t="s">
        <v>680</v>
      </c>
      <c r="Z101" s="135" t="s">
        <v>681</v>
      </c>
      <c r="AA101" s="71" t="s">
        <v>690</v>
      </c>
      <c r="AB101" s="71" t="s">
        <v>691</v>
      </c>
      <c r="AC101" s="135" t="s">
        <v>682</v>
      </c>
      <c r="AD101" s="135"/>
      <c r="AE101" s="248" t="s">
        <v>680</v>
      </c>
      <c r="AF101" s="74"/>
      <c r="AG101" s="90"/>
      <c r="AH101" s="74"/>
      <c r="AI101" s="74"/>
      <c r="AJ101" s="74"/>
      <c r="AK101" s="73"/>
      <c r="AL101" s="6"/>
      <c r="AM101" s="74"/>
      <c r="BA101" s="75">
        <f t="shared" si="4"/>
        <v>10</v>
      </c>
      <c r="BB101" s="75">
        <f t="shared" si="5"/>
        <v>2</v>
      </c>
      <c r="BC101" s="245" t="str">
        <f t="shared" si="6"/>
        <v>ＨＨ</v>
      </c>
      <c r="BD101" s="19"/>
    </row>
    <row r="102" spans="1:56" ht="28.5" x14ac:dyDescent="0.4">
      <c r="A102" s="121" t="s">
        <v>762</v>
      </c>
      <c r="B102" s="390"/>
      <c r="C102" s="121" t="s">
        <v>783</v>
      </c>
      <c r="D102" s="391"/>
      <c r="E102" s="121" t="s">
        <v>836</v>
      </c>
      <c r="F102" s="391"/>
      <c r="G102" s="77" t="s">
        <v>852</v>
      </c>
      <c r="H102" s="471"/>
      <c r="I102" s="78">
        <v>21</v>
      </c>
      <c r="J102" s="79" t="s">
        <v>513</v>
      </c>
      <c r="K102" s="86"/>
      <c r="L102" s="86"/>
      <c r="M102" s="106" t="s">
        <v>286</v>
      </c>
      <c r="N102" s="134" t="s">
        <v>680</v>
      </c>
      <c r="O102" s="134" t="s">
        <v>687</v>
      </c>
      <c r="P102" s="134" t="s">
        <v>688</v>
      </c>
      <c r="Q102" s="134"/>
      <c r="R102" s="7" t="s">
        <v>1049</v>
      </c>
      <c r="S102" s="8" t="s">
        <v>1065</v>
      </c>
      <c r="T102" s="14" t="s">
        <v>680</v>
      </c>
      <c r="U102" s="4" t="s">
        <v>673</v>
      </c>
      <c r="V102" s="16"/>
      <c r="W102" s="15"/>
      <c r="X102" s="89"/>
      <c r="Y102" s="135" t="s">
        <v>680</v>
      </c>
      <c r="Z102" s="135" t="s">
        <v>681</v>
      </c>
      <c r="AA102" s="71" t="s">
        <v>690</v>
      </c>
      <c r="AB102" s="71" t="s">
        <v>691</v>
      </c>
      <c r="AC102" s="135" t="s">
        <v>682</v>
      </c>
      <c r="AD102" s="135"/>
      <c r="AE102" s="248" t="s">
        <v>680</v>
      </c>
      <c r="AF102" s="74"/>
      <c r="AG102" s="90"/>
      <c r="AH102" s="74"/>
      <c r="AI102" s="74"/>
      <c r="AJ102" s="74"/>
      <c r="AK102" s="73"/>
      <c r="AL102" s="6"/>
      <c r="AM102" s="74"/>
      <c r="BA102" s="75">
        <f t="shared" si="4"/>
        <v>42</v>
      </c>
      <c r="BB102" s="75">
        <f t="shared" si="5"/>
        <v>2</v>
      </c>
      <c r="BC102" s="245" t="str">
        <f t="shared" si="6"/>
        <v>ＨＨ</v>
      </c>
      <c r="BD102" s="19"/>
    </row>
    <row r="103" spans="1:56" ht="42" x14ac:dyDescent="0.4">
      <c r="A103" s="121" t="s">
        <v>762</v>
      </c>
      <c r="B103" s="390"/>
      <c r="C103" s="121" t="s">
        <v>783</v>
      </c>
      <c r="D103" s="391"/>
      <c r="E103" s="121" t="s">
        <v>836</v>
      </c>
      <c r="F103" s="391"/>
      <c r="G103" s="77" t="s">
        <v>852</v>
      </c>
      <c r="H103" s="471"/>
      <c r="I103" s="78">
        <v>21</v>
      </c>
      <c r="J103" s="79" t="s">
        <v>514</v>
      </c>
      <c r="K103" s="86"/>
      <c r="L103" s="86"/>
      <c r="M103" s="106" t="s">
        <v>287</v>
      </c>
      <c r="N103" s="134" t="s">
        <v>680</v>
      </c>
      <c r="O103" s="134" t="s">
        <v>687</v>
      </c>
      <c r="P103" s="134" t="s">
        <v>688</v>
      </c>
      <c r="Q103" s="134"/>
      <c r="R103" s="7" t="s">
        <v>1049</v>
      </c>
      <c r="S103" s="8" t="s">
        <v>1066</v>
      </c>
      <c r="T103" s="14" t="s">
        <v>680</v>
      </c>
      <c r="U103" s="96" t="s">
        <v>673</v>
      </c>
      <c r="V103" s="16"/>
      <c r="W103" s="15"/>
      <c r="X103" s="89"/>
      <c r="Y103" s="135" t="s">
        <v>680</v>
      </c>
      <c r="Z103" s="135" t="s">
        <v>681</v>
      </c>
      <c r="AA103" s="71" t="s">
        <v>690</v>
      </c>
      <c r="AB103" s="71" t="s">
        <v>691</v>
      </c>
      <c r="AC103" s="135" t="s">
        <v>682</v>
      </c>
      <c r="AD103" s="135"/>
      <c r="AE103" s="248" t="s">
        <v>680</v>
      </c>
      <c r="AF103" s="74"/>
      <c r="AG103" s="90"/>
      <c r="AH103" s="74"/>
      <c r="AI103" s="74"/>
      <c r="AJ103" s="74"/>
      <c r="AK103" s="73"/>
      <c r="AL103" s="6"/>
      <c r="AM103" s="74"/>
      <c r="BA103" s="75">
        <f t="shared" si="4"/>
        <v>82</v>
      </c>
      <c r="BB103" s="75">
        <f t="shared" si="5"/>
        <v>3</v>
      </c>
      <c r="BC103" s="245" t="str">
        <f t="shared" si="6"/>
        <v>ＨＨＨ</v>
      </c>
      <c r="BD103" s="19"/>
    </row>
    <row r="104" spans="1:56" ht="42" x14ac:dyDescent="0.4">
      <c r="A104" s="121" t="s">
        <v>762</v>
      </c>
      <c r="B104" s="390"/>
      <c r="C104" s="121" t="s">
        <v>783</v>
      </c>
      <c r="D104" s="391"/>
      <c r="E104" s="121" t="s">
        <v>836</v>
      </c>
      <c r="F104" s="391"/>
      <c r="G104" s="77" t="s">
        <v>852</v>
      </c>
      <c r="H104" s="471"/>
      <c r="I104" s="78">
        <v>21</v>
      </c>
      <c r="J104" s="79" t="s">
        <v>515</v>
      </c>
      <c r="K104" s="123"/>
      <c r="L104" s="123"/>
      <c r="M104" s="106" t="s">
        <v>48</v>
      </c>
      <c r="N104" s="134" t="s">
        <v>680</v>
      </c>
      <c r="O104" s="134" t="s">
        <v>687</v>
      </c>
      <c r="P104" s="134" t="s">
        <v>688</v>
      </c>
      <c r="Q104" s="134"/>
      <c r="R104" s="7" t="s">
        <v>1067</v>
      </c>
      <c r="S104" s="11" t="s">
        <v>1068</v>
      </c>
      <c r="T104" s="14" t="s">
        <v>680</v>
      </c>
      <c r="U104" s="96" t="s">
        <v>673</v>
      </c>
      <c r="V104" s="16"/>
      <c r="W104" s="15"/>
      <c r="X104" s="89"/>
      <c r="Y104" s="135" t="s">
        <v>680</v>
      </c>
      <c r="Z104" s="135" t="s">
        <v>681</v>
      </c>
      <c r="AA104" s="71" t="s">
        <v>690</v>
      </c>
      <c r="AB104" s="71" t="s">
        <v>691</v>
      </c>
      <c r="AC104" s="135" t="s">
        <v>682</v>
      </c>
      <c r="AD104" s="135"/>
      <c r="AE104" s="248" t="s">
        <v>680</v>
      </c>
      <c r="AF104" s="74"/>
      <c r="AG104" s="90"/>
      <c r="AH104" s="74"/>
      <c r="AI104" s="74"/>
      <c r="AJ104" s="74"/>
      <c r="AK104" s="73"/>
      <c r="AL104" s="6"/>
      <c r="AM104" s="74"/>
      <c r="BA104" s="75">
        <f t="shared" si="4"/>
        <v>57</v>
      </c>
      <c r="BB104" s="75">
        <f t="shared" si="5"/>
        <v>3</v>
      </c>
      <c r="BC104" s="245" t="str">
        <f t="shared" si="6"/>
        <v>ＨＨＨ</v>
      </c>
      <c r="BD104" s="19"/>
    </row>
    <row r="105" spans="1:56" ht="28.5" x14ac:dyDescent="0.4">
      <c r="A105" s="121" t="s">
        <v>762</v>
      </c>
      <c r="B105" s="390"/>
      <c r="C105" s="121" t="s">
        <v>783</v>
      </c>
      <c r="D105" s="391"/>
      <c r="E105" s="121" t="s">
        <v>836</v>
      </c>
      <c r="F105" s="391"/>
      <c r="G105" s="77" t="s">
        <v>852</v>
      </c>
      <c r="H105" s="471"/>
      <c r="I105" s="78">
        <v>21</v>
      </c>
      <c r="J105" s="79" t="s">
        <v>516</v>
      </c>
      <c r="K105" s="80"/>
      <c r="L105" s="362" t="s">
        <v>49</v>
      </c>
      <c r="M105" s="363"/>
      <c r="N105" s="120"/>
      <c r="O105" s="120"/>
      <c r="P105" s="120"/>
      <c r="Q105" s="120"/>
      <c r="R105" s="66"/>
      <c r="S105" s="67"/>
      <c r="T105" s="68" t="s">
        <v>689</v>
      </c>
      <c r="U105" s="68" t="s">
        <v>689</v>
      </c>
      <c r="V105" s="69"/>
      <c r="W105" s="69"/>
      <c r="X105" s="82"/>
      <c r="Y105" s="83"/>
      <c r="Z105" s="83"/>
      <c r="AA105" s="83"/>
      <c r="AB105" s="83"/>
      <c r="AC105" s="83"/>
      <c r="AD105" s="84"/>
      <c r="AE105" s="247"/>
      <c r="AF105" s="69"/>
      <c r="AG105" s="72"/>
      <c r="AH105" s="69"/>
      <c r="AI105" s="69"/>
      <c r="AJ105" s="69"/>
      <c r="AK105" s="85"/>
      <c r="AL105" s="84"/>
      <c r="AM105" s="69"/>
      <c r="BA105" s="75">
        <f t="shared" si="4"/>
        <v>38</v>
      </c>
      <c r="BB105" s="75">
        <f t="shared" si="5"/>
        <v>2</v>
      </c>
      <c r="BC105" s="245" t="str">
        <f t="shared" si="6"/>
        <v>ＨＨ</v>
      </c>
      <c r="BD105" s="19"/>
    </row>
    <row r="106" spans="1:56" ht="42" x14ac:dyDescent="0.4">
      <c r="A106" s="121" t="s">
        <v>762</v>
      </c>
      <c r="B106" s="390"/>
      <c r="C106" s="121" t="s">
        <v>783</v>
      </c>
      <c r="D106" s="391"/>
      <c r="E106" s="121" t="s">
        <v>836</v>
      </c>
      <c r="F106" s="391"/>
      <c r="G106" s="77" t="s">
        <v>852</v>
      </c>
      <c r="H106" s="471"/>
      <c r="I106" s="78">
        <v>21</v>
      </c>
      <c r="J106" s="79" t="s">
        <v>517</v>
      </c>
      <c r="K106" s="86"/>
      <c r="L106" s="86"/>
      <c r="M106" s="106" t="s">
        <v>50</v>
      </c>
      <c r="N106" s="106" t="s">
        <v>680</v>
      </c>
      <c r="O106" s="106" t="s">
        <v>687</v>
      </c>
      <c r="P106" s="106" t="s">
        <v>688</v>
      </c>
      <c r="Q106" s="138"/>
      <c r="R106" s="7" t="s">
        <v>1049</v>
      </c>
      <c r="S106" s="8" t="s">
        <v>1069</v>
      </c>
      <c r="T106" s="14" t="s">
        <v>680</v>
      </c>
      <c r="U106" s="4" t="s">
        <v>673</v>
      </c>
      <c r="V106" s="16"/>
      <c r="W106" s="15"/>
      <c r="X106" s="6"/>
      <c r="Y106" s="108" t="s">
        <v>680</v>
      </c>
      <c r="Z106" s="108" t="s">
        <v>681</v>
      </c>
      <c r="AA106" s="71" t="s">
        <v>690</v>
      </c>
      <c r="AB106" s="71" t="s">
        <v>691</v>
      </c>
      <c r="AC106" s="108" t="s">
        <v>682</v>
      </c>
      <c r="AD106" s="139"/>
      <c r="AE106" s="248" t="s">
        <v>680</v>
      </c>
      <c r="AF106" s="74"/>
      <c r="AG106" s="90"/>
      <c r="AH106" s="74"/>
      <c r="AI106" s="74"/>
      <c r="AJ106" s="74"/>
      <c r="AK106" s="73"/>
      <c r="AL106" s="6"/>
      <c r="AM106" s="74"/>
      <c r="BA106" s="75">
        <f t="shared" si="4"/>
        <v>128</v>
      </c>
      <c r="BB106" s="75">
        <f t="shared" si="5"/>
        <v>3</v>
      </c>
      <c r="BC106" s="245" t="str">
        <f t="shared" si="6"/>
        <v>ＨＨＨ</v>
      </c>
      <c r="BD106" s="19"/>
    </row>
    <row r="107" spans="1:56" ht="28.5" x14ac:dyDescent="0.4">
      <c r="A107" s="121" t="s">
        <v>762</v>
      </c>
      <c r="B107" s="390"/>
      <c r="C107" s="121" t="s">
        <v>783</v>
      </c>
      <c r="D107" s="391"/>
      <c r="E107" s="121" t="s">
        <v>836</v>
      </c>
      <c r="F107" s="391"/>
      <c r="G107" s="77" t="s">
        <v>852</v>
      </c>
      <c r="H107" s="471"/>
      <c r="I107" s="78">
        <v>21</v>
      </c>
      <c r="J107" s="79" t="s">
        <v>518</v>
      </c>
      <c r="K107" s="86"/>
      <c r="L107" s="86"/>
      <c r="M107" s="106" t="s">
        <v>51</v>
      </c>
      <c r="N107" s="106" t="s">
        <v>680</v>
      </c>
      <c r="O107" s="106" t="s">
        <v>687</v>
      </c>
      <c r="P107" s="106" t="s">
        <v>688</v>
      </c>
      <c r="Q107" s="138"/>
      <c r="R107" s="7" t="s">
        <v>1049</v>
      </c>
      <c r="S107" s="8" t="s">
        <v>1070</v>
      </c>
      <c r="T107" s="14" t="s">
        <v>680</v>
      </c>
      <c r="U107" s="4" t="s">
        <v>673</v>
      </c>
      <c r="V107" s="16"/>
      <c r="W107" s="15"/>
      <c r="X107" s="6"/>
      <c r="Y107" s="108" t="s">
        <v>680</v>
      </c>
      <c r="Z107" s="108" t="s">
        <v>681</v>
      </c>
      <c r="AA107" s="71" t="s">
        <v>690</v>
      </c>
      <c r="AB107" s="71" t="s">
        <v>691</v>
      </c>
      <c r="AC107" s="108" t="s">
        <v>682</v>
      </c>
      <c r="AD107" s="139"/>
      <c r="AE107" s="248" t="s">
        <v>680</v>
      </c>
      <c r="AF107" s="74"/>
      <c r="AG107" s="90"/>
      <c r="AH107" s="74"/>
      <c r="AI107" s="74"/>
      <c r="AJ107" s="74"/>
      <c r="AK107" s="73"/>
      <c r="AL107" s="6"/>
      <c r="AM107" s="74"/>
      <c r="BA107" s="75">
        <f t="shared" si="4"/>
        <v>32</v>
      </c>
      <c r="BB107" s="75">
        <f t="shared" si="5"/>
        <v>2</v>
      </c>
      <c r="BC107" s="245" t="str">
        <f t="shared" si="6"/>
        <v>ＨＨ</v>
      </c>
      <c r="BD107" s="19"/>
    </row>
    <row r="108" spans="1:56" ht="78.75" x14ac:dyDescent="0.4">
      <c r="A108" s="121" t="s">
        <v>762</v>
      </c>
      <c r="B108" s="390"/>
      <c r="C108" s="121" t="s">
        <v>783</v>
      </c>
      <c r="D108" s="391"/>
      <c r="E108" s="121" t="s">
        <v>836</v>
      </c>
      <c r="F108" s="391"/>
      <c r="G108" s="77" t="s">
        <v>852</v>
      </c>
      <c r="H108" s="471"/>
      <c r="I108" s="78">
        <v>21</v>
      </c>
      <c r="J108" s="79" t="s">
        <v>519</v>
      </c>
      <c r="K108" s="86"/>
      <c r="L108" s="362" t="s">
        <v>52</v>
      </c>
      <c r="M108" s="363"/>
      <c r="N108" s="100" t="s">
        <v>680</v>
      </c>
      <c r="O108" s="100" t="s">
        <v>687</v>
      </c>
      <c r="P108" s="100" t="s">
        <v>688</v>
      </c>
      <c r="Q108" s="140"/>
      <c r="R108" s="7" t="s">
        <v>1049</v>
      </c>
      <c r="S108" s="12" t="s">
        <v>1605</v>
      </c>
      <c r="T108" s="14" t="s">
        <v>680</v>
      </c>
      <c r="U108" s="96" t="s">
        <v>673</v>
      </c>
      <c r="V108" s="16"/>
      <c r="W108" s="15"/>
      <c r="X108" s="6"/>
      <c r="Y108" s="6" t="s">
        <v>680</v>
      </c>
      <c r="Z108" s="6" t="s">
        <v>681</v>
      </c>
      <c r="AA108" s="71" t="s">
        <v>690</v>
      </c>
      <c r="AB108" s="71" t="s">
        <v>691</v>
      </c>
      <c r="AC108" s="6" t="s">
        <v>682</v>
      </c>
      <c r="AD108" s="141"/>
      <c r="AE108" s="248" t="s">
        <v>680</v>
      </c>
      <c r="AF108" s="74"/>
      <c r="AG108" s="90"/>
      <c r="AH108" s="74"/>
      <c r="AI108" s="74"/>
      <c r="AJ108" s="74"/>
      <c r="AK108" s="73"/>
      <c r="AL108" s="6"/>
      <c r="AM108" s="74"/>
      <c r="BA108" s="75">
        <f t="shared" si="4"/>
        <v>262</v>
      </c>
      <c r="BB108" s="75">
        <f t="shared" si="5"/>
        <v>5</v>
      </c>
      <c r="BC108" s="245" t="str">
        <f t="shared" si="6"/>
        <v>ＨＨＨＨＨ</v>
      </c>
      <c r="BD108" s="19"/>
    </row>
    <row r="109" spans="1:56" ht="42" x14ac:dyDescent="0.4">
      <c r="A109" s="121" t="s">
        <v>762</v>
      </c>
      <c r="B109" s="390"/>
      <c r="C109" s="121" t="s">
        <v>783</v>
      </c>
      <c r="D109" s="391"/>
      <c r="E109" s="121" t="s">
        <v>836</v>
      </c>
      <c r="F109" s="391"/>
      <c r="G109" s="77" t="s">
        <v>852</v>
      </c>
      <c r="H109" s="471"/>
      <c r="I109" s="104">
        <v>21</v>
      </c>
      <c r="J109" s="79" t="s">
        <v>520</v>
      </c>
      <c r="K109" s="80"/>
      <c r="L109" s="362" t="s">
        <v>53</v>
      </c>
      <c r="M109" s="363"/>
      <c r="N109" s="100" t="s">
        <v>680</v>
      </c>
      <c r="O109" s="100" t="s">
        <v>687</v>
      </c>
      <c r="P109" s="100" t="s">
        <v>688</v>
      </c>
      <c r="Q109" s="140"/>
      <c r="R109" s="7" t="s">
        <v>1049</v>
      </c>
      <c r="S109" s="8" t="s">
        <v>1071</v>
      </c>
      <c r="T109" s="14" t="s">
        <v>680</v>
      </c>
      <c r="U109" s="96" t="s">
        <v>673</v>
      </c>
      <c r="V109" s="16"/>
      <c r="W109" s="15"/>
      <c r="X109" s="6"/>
      <c r="Y109" s="6" t="s">
        <v>680</v>
      </c>
      <c r="Z109" s="6" t="s">
        <v>681</v>
      </c>
      <c r="AA109" s="71" t="s">
        <v>690</v>
      </c>
      <c r="AB109" s="71" t="s">
        <v>691</v>
      </c>
      <c r="AC109" s="6" t="s">
        <v>682</v>
      </c>
      <c r="AD109" s="141"/>
      <c r="AE109" s="248" t="s">
        <v>680</v>
      </c>
      <c r="AF109" s="74"/>
      <c r="AG109" s="90"/>
      <c r="AH109" s="74"/>
      <c r="AI109" s="74"/>
      <c r="AJ109" s="74"/>
      <c r="AK109" s="73"/>
      <c r="AL109" s="6"/>
      <c r="AM109" s="74"/>
      <c r="BA109" s="75">
        <f t="shared" si="4"/>
        <v>95</v>
      </c>
      <c r="BB109" s="75">
        <f t="shared" si="5"/>
        <v>3</v>
      </c>
      <c r="BC109" s="245" t="str">
        <f t="shared" si="6"/>
        <v>ＨＨＨ</v>
      </c>
      <c r="BD109" s="19"/>
    </row>
    <row r="110" spans="1:56" ht="42" x14ac:dyDescent="0.4">
      <c r="A110" s="121" t="s">
        <v>762</v>
      </c>
      <c r="B110" s="390"/>
      <c r="C110" s="121" t="s">
        <v>783</v>
      </c>
      <c r="D110" s="391"/>
      <c r="E110" s="121" t="s">
        <v>836</v>
      </c>
      <c r="F110" s="391"/>
      <c r="G110" s="77" t="s">
        <v>852</v>
      </c>
      <c r="H110" s="471"/>
      <c r="I110" s="142">
        <v>22</v>
      </c>
      <c r="J110" s="65" t="s">
        <v>446</v>
      </c>
      <c r="K110" s="360" t="s">
        <v>54</v>
      </c>
      <c r="L110" s="361"/>
      <c r="M110" s="361"/>
      <c r="N110" s="100" t="s">
        <v>680</v>
      </c>
      <c r="O110" s="100" t="s">
        <v>683</v>
      </c>
      <c r="P110" s="100" t="s">
        <v>684</v>
      </c>
      <c r="Q110" s="100"/>
      <c r="R110" s="7" t="s">
        <v>1072</v>
      </c>
      <c r="S110" s="8" t="s">
        <v>1073</v>
      </c>
      <c r="T110" s="14" t="s">
        <v>680</v>
      </c>
      <c r="U110" s="143" t="s">
        <v>689</v>
      </c>
      <c r="V110" s="69"/>
      <c r="W110" s="69"/>
      <c r="X110" s="84"/>
      <c r="Y110" s="84"/>
      <c r="Z110" s="84"/>
      <c r="AA110" s="84"/>
      <c r="AB110" s="83"/>
      <c r="AC110" s="84"/>
      <c r="AD110" s="84"/>
      <c r="AE110" s="247"/>
      <c r="AF110" s="69"/>
      <c r="AG110" s="72"/>
      <c r="AH110" s="69"/>
      <c r="AI110" s="69"/>
      <c r="AJ110" s="69"/>
      <c r="AK110" s="85"/>
      <c r="AL110" s="84"/>
      <c r="AM110" s="69"/>
      <c r="BA110" s="75">
        <f t="shared" si="4"/>
        <v>58</v>
      </c>
      <c r="BB110" s="75">
        <f t="shared" si="5"/>
        <v>3</v>
      </c>
      <c r="BC110" s="245" t="str">
        <f t="shared" si="6"/>
        <v>ＨＨＨ</v>
      </c>
      <c r="BD110" s="19"/>
    </row>
    <row r="111" spans="1:56" ht="55.5" x14ac:dyDescent="0.4">
      <c r="A111" s="121" t="s">
        <v>762</v>
      </c>
      <c r="B111" s="390"/>
      <c r="C111" s="121" t="s">
        <v>783</v>
      </c>
      <c r="D111" s="391"/>
      <c r="E111" s="76" t="s">
        <v>836</v>
      </c>
      <c r="F111" s="391"/>
      <c r="G111" s="77" t="s">
        <v>852</v>
      </c>
      <c r="H111" s="471"/>
      <c r="I111" s="144">
        <v>22</v>
      </c>
      <c r="J111" s="145" t="s">
        <v>446</v>
      </c>
      <c r="K111" s="146"/>
      <c r="L111" s="362" t="s">
        <v>55</v>
      </c>
      <c r="M111" s="363"/>
      <c r="N111" s="100" t="s">
        <v>680</v>
      </c>
      <c r="O111" s="100" t="s">
        <v>687</v>
      </c>
      <c r="P111" s="100" t="s">
        <v>688</v>
      </c>
      <c r="Q111" s="140"/>
      <c r="R111" s="7" t="s">
        <v>1072</v>
      </c>
      <c r="S111" s="8" t="s">
        <v>1074</v>
      </c>
      <c r="T111" s="14" t="s">
        <v>680</v>
      </c>
      <c r="U111" s="96" t="s">
        <v>670</v>
      </c>
      <c r="V111" s="16"/>
      <c r="W111" s="15"/>
      <c r="X111" s="107" t="str">
        <f t="shared" ref="X111:X113" si="8">AE111</f>
        <v>▼選択</v>
      </c>
      <c r="Y111" s="6" t="s">
        <v>680</v>
      </c>
      <c r="Z111" s="6" t="s">
        <v>681</v>
      </c>
      <c r="AA111" s="71" t="s">
        <v>690</v>
      </c>
      <c r="AB111" s="71" t="s">
        <v>691</v>
      </c>
      <c r="AC111" s="6" t="s">
        <v>682</v>
      </c>
      <c r="AD111" s="141" t="s">
        <v>913</v>
      </c>
      <c r="AE111" s="248" t="s">
        <v>680</v>
      </c>
      <c r="AF111" s="74"/>
      <c r="AG111" s="90"/>
      <c r="AH111" s="74"/>
      <c r="AI111" s="74"/>
      <c r="AJ111" s="74"/>
      <c r="AK111" s="73"/>
      <c r="AL111" s="6"/>
      <c r="AM111" s="74"/>
      <c r="BA111" s="75">
        <f t="shared" si="4"/>
        <v>192</v>
      </c>
      <c r="BB111" s="75">
        <f t="shared" si="5"/>
        <v>4</v>
      </c>
      <c r="BC111" s="245" t="str">
        <f t="shared" si="6"/>
        <v>ＨＨＨＨ</v>
      </c>
      <c r="BD111" s="19"/>
    </row>
    <row r="112" spans="1:56" ht="42" x14ac:dyDescent="0.4">
      <c r="A112" s="121" t="s">
        <v>762</v>
      </c>
      <c r="B112" s="390"/>
      <c r="C112" s="121" t="s">
        <v>783</v>
      </c>
      <c r="D112" s="391"/>
      <c r="E112" s="76" t="s">
        <v>836</v>
      </c>
      <c r="F112" s="391"/>
      <c r="G112" s="77" t="s">
        <v>852</v>
      </c>
      <c r="H112" s="471"/>
      <c r="I112" s="114">
        <v>23</v>
      </c>
      <c r="J112" s="65" t="s">
        <v>446</v>
      </c>
      <c r="K112" s="350" t="s">
        <v>56</v>
      </c>
      <c r="L112" s="338"/>
      <c r="M112" s="338"/>
      <c r="N112" s="106" t="s">
        <v>680</v>
      </c>
      <c r="O112" s="106" t="s">
        <v>687</v>
      </c>
      <c r="P112" s="106" t="s">
        <v>688</v>
      </c>
      <c r="Q112" s="138"/>
      <c r="R112" s="7" t="s">
        <v>1075</v>
      </c>
      <c r="S112" s="8" t="s">
        <v>1076</v>
      </c>
      <c r="T112" s="14" t="s">
        <v>680</v>
      </c>
      <c r="U112" s="96" t="s">
        <v>671</v>
      </c>
      <c r="V112" s="16"/>
      <c r="W112" s="15"/>
      <c r="X112" s="107" t="str">
        <f t="shared" si="8"/>
        <v>▼選択</v>
      </c>
      <c r="Y112" s="108" t="s">
        <v>680</v>
      </c>
      <c r="Z112" s="108" t="s">
        <v>681</v>
      </c>
      <c r="AA112" s="71" t="s">
        <v>690</v>
      </c>
      <c r="AB112" s="71" t="s">
        <v>691</v>
      </c>
      <c r="AC112" s="108" t="s">
        <v>682</v>
      </c>
      <c r="AD112" s="139"/>
      <c r="AE112" s="248" t="s">
        <v>680</v>
      </c>
      <c r="AF112" s="74"/>
      <c r="AG112" s="90"/>
      <c r="AH112" s="74"/>
      <c r="AI112" s="74"/>
      <c r="AJ112" s="74"/>
      <c r="AK112" s="73"/>
      <c r="AL112" s="6"/>
      <c r="AM112" s="74"/>
      <c r="BA112" s="75">
        <f t="shared" si="4"/>
        <v>150</v>
      </c>
      <c r="BB112" s="75">
        <f t="shared" si="5"/>
        <v>3</v>
      </c>
      <c r="BC112" s="245" t="str">
        <f t="shared" si="6"/>
        <v>ＨＨＨ</v>
      </c>
      <c r="BD112" s="19"/>
    </row>
    <row r="113" spans="1:56" ht="47.25" x14ac:dyDescent="0.4">
      <c r="A113" s="121" t="s">
        <v>762</v>
      </c>
      <c r="B113" s="390"/>
      <c r="C113" s="121" t="s">
        <v>783</v>
      </c>
      <c r="D113" s="391"/>
      <c r="E113" s="76" t="s">
        <v>836</v>
      </c>
      <c r="F113" s="391"/>
      <c r="G113" s="77" t="s">
        <v>852</v>
      </c>
      <c r="H113" s="471"/>
      <c r="I113" s="114">
        <v>24</v>
      </c>
      <c r="J113" s="65" t="s">
        <v>446</v>
      </c>
      <c r="K113" s="350" t="s">
        <v>57</v>
      </c>
      <c r="L113" s="338"/>
      <c r="M113" s="338"/>
      <c r="N113" s="106" t="s">
        <v>680</v>
      </c>
      <c r="O113" s="106" t="s">
        <v>687</v>
      </c>
      <c r="P113" s="106" t="s">
        <v>688</v>
      </c>
      <c r="Q113" s="138"/>
      <c r="R113" s="7" t="s">
        <v>1077</v>
      </c>
      <c r="S113" s="8" t="s">
        <v>1078</v>
      </c>
      <c r="T113" s="14" t="s">
        <v>680</v>
      </c>
      <c r="U113" s="96" t="s">
        <v>672</v>
      </c>
      <c r="V113" s="16"/>
      <c r="W113" s="15"/>
      <c r="X113" s="107" t="str">
        <f t="shared" si="8"/>
        <v>▼選択</v>
      </c>
      <c r="Y113" s="108" t="s">
        <v>680</v>
      </c>
      <c r="Z113" s="108" t="s">
        <v>681</v>
      </c>
      <c r="AA113" s="71" t="s">
        <v>690</v>
      </c>
      <c r="AB113" s="71" t="s">
        <v>691</v>
      </c>
      <c r="AC113" s="108" t="s">
        <v>682</v>
      </c>
      <c r="AD113" s="139"/>
      <c r="AE113" s="248" t="s">
        <v>680</v>
      </c>
      <c r="AF113" s="74"/>
      <c r="AG113" s="90"/>
      <c r="AH113" s="74"/>
      <c r="AI113" s="74"/>
      <c r="AJ113" s="74"/>
      <c r="AK113" s="73"/>
      <c r="AL113" s="6"/>
      <c r="AM113" s="74"/>
      <c r="BA113" s="75">
        <f t="shared" si="4"/>
        <v>138</v>
      </c>
      <c r="BB113" s="75">
        <f t="shared" si="5"/>
        <v>3</v>
      </c>
      <c r="BC113" s="245" t="str">
        <f t="shared" si="6"/>
        <v>ＨＨＨ</v>
      </c>
      <c r="BD113" s="19"/>
    </row>
    <row r="114" spans="1:56" ht="28.5" x14ac:dyDescent="0.4">
      <c r="A114" s="121" t="s">
        <v>762</v>
      </c>
      <c r="B114" s="390"/>
      <c r="C114" s="121" t="s">
        <v>783</v>
      </c>
      <c r="D114" s="391"/>
      <c r="E114" s="76" t="s">
        <v>836</v>
      </c>
      <c r="F114" s="391"/>
      <c r="G114" s="77" t="s">
        <v>852</v>
      </c>
      <c r="H114" s="471"/>
      <c r="I114" s="142">
        <v>25</v>
      </c>
      <c r="J114" s="65" t="s">
        <v>446</v>
      </c>
      <c r="K114" s="360" t="s">
        <v>58</v>
      </c>
      <c r="L114" s="361"/>
      <c r="M114" s="361"/>
      <c r="N114" s="100" t="s">
        <v>680</v>
      </c>
      <c r="O114" s="100" t="s">
        <v>683</v>
      </c>
      <c r="P114" s="100" t="s">
        <v>684</v>
      </c>
      <c r="Q114" s="100"/>
      <c r="R114" s="7" t="s">
        <v>1079</v>
      </c>
      <c r="S114" s="8" t="s">
        <v>1080</v>
      </c>
      <c r="T114" s="14" t="s">
        <v>680</v>
      </c>
      <c r="U114" s="68" t="s">
        <v>689</v>
      </c>
      <c r="V114" s="69"/>
      <c r="W114" s="69"/>
      <c r="X114" s="84"/>
      <c r="Y114" s="84"/>
      <c r="Z114" s="84"/>
      <c r="AA114" s="84"/>
      <c r="AB114" s="83"/>
      <c r="AC114" s="84"/>
      <c r="AD114" s="84"/>
      <c r="AE114" s="247"/>
      <c r="AF114" s="69"/>
      <c r="AG114" s="72"/>
      <c r="AH114" s="69"/>
      <c r="AI114" s="69"/>
      <c r="AJ114" s="69"/>
      <c r="AK114" s="85"/>
      <c r="AL114" s="84"/>
      <c r="AM114" s="69"/>
      <c r="BA114" s="75">
        <f t="shared" si="4"/>
        <v>36</v>
      </c>
      <c r="BB114" s="75">
        <f t="shared" si="5"/>
        <v>2</v>
      </c>
      <c r="BC114" s="245" t="str">
        <f t="shared" si="6"/>
        <v>ＨＨ</v>
      </c>
      <c r="BD114" s="19"/>
    </row>
    <row r="115" spans="1:56" ht="42" x14ac:dyDescent="0.4">
      <c r="A115" s="121" t="s">
        <v>762</v>
      </c>
      <c r="B115" s="390"/>
      <c r="C115" s="121" t="s">
        <v>783</v>
      </c>
      <c r="D115" s="391"/>
      <c r="E115" s="76" t="s">
        <v>836</v>
      </c>
      <c r="F115" s="391"/>
      <c r="G115" s="77" t="s">
        <v>852</v>
      </c>
      <c r="H115" s="471"/>
      <c r="I115" s="147">
        <v>25</v>
      </c>
      <c r="J115" s="145" t="s">
        <v>446</v>
      </c>
      <c r="K115" s="148"/>
      <c r="L115" s="362" t="s">
        <v>255</v>
      </c>
      <c r="M115" s="363"/>
      <c r="N115" s="120"/>
      <c r="O115" s="120"/>
      <c r="P115" s="120"/>
      <c r="Q115" s="120"/>
      <c r="R115" s="66"/>
      <c r="S115" s="67"/>
      <c r="T115" s="68" t="s">
        <v>689</v>
      </c>
      <c r="U115" s="68" t="s">
        <v>689</v>
      </c>
      <c r="V115" s="69"/>
      <c r="W115" s="69"/>
      <c r="X115" s="70" t="str">
        <f>AE115</f>
        <v>▼選択</v>
      </c>
      <c r="Y115" s="135" t="s">
        <v>680</v>
      </c>
      <c r="Z115" s="135" t="s">
        <v>681</v>
      </c>
      <c r="AA115" s="71" t="s">
        <v>690</v>
      </c>
      <c r="AB115" s="71" t="s">
        <v>691</v>
      </c>
      <c r="AC115" s="135" t="s">
        <v>682</v>
      </c>
      <c r="AD115" s="135" t="s">
        <v>914</v>
      </c>
      <c r="AE115" s="246" t="s">
        <v>680</v>
      </c>
      <c r="AF115" s="69"/>
      <c r="AG115" s="72"/>
      <c r="AH115" s="69"/>
      <c r="AI115" s="69"/>
      <c r="AJ115" s="69"/>
      <c r="AK115" s="73"/>
      <c r="AL115" s="6"/>
      <c r="AM115" s="74"/>
      <c r="BA115" s="75">
        <f t="shared" si="4"/>
        <v>113</v>
      </c>
      <c r="BB115" s="75">
        <f t="shared" si="5"/>
        <v>3</v>
      </c>
      <c r="BC115" s="245" t="str">
        <f t="shared" si="6"/>
        <v>ＨＨＨ</v>
      </c>
      <c r="BD115" s="19"/>
    </row>
    <row r="116" spans="1:56" ht="28.5" x14ac:dyDescent="0.4">
      <c r="A116" s="121" t="s">
        <v>762</v>
      </c>
      <c r="B116" s="390"/>
      <c r="C116" s="121" t="s">
        <v>783</v>
      </c>
      <c r="D116" s="391"/>
      <c r="E116" s="76" t="s">
        <v>836</v>
      </c>
      <c r="F116" s="391"/>
      <c r="G116" s="77" t="s">
        <v>852</v>
      </c>
      <c r="H116" s="471"/>
      <c r="I116" s="78">
        <v>25</v>
      </c>
      <c r="J116" s="79" t="s">
        <v>521</v>
      </c>
      <c r="K116" s="149"/>
      <c r="L116" s="150"/>
      <c r="M116" s="106" t="s">
        <v>59</v>
      </c>
      <c r="N116" s="134" t="s">
        <v>680</v>
      </c>
      <c r="O116" s="134" t="s">
        <v>687</v>
      </c>
      <c r="P116" s="134" t="s">
        <v>688</v>
      </c>
      <c r="Q116" s="134"/>
      <c r="R116" s="7" t="s">
        <v>1079</v>
      </c>
      <c r="S116" s="8" t="s">
        <v>1081</v>
      </c>
      <c r="T116" s="14" t="s">
        <v>680</v>
      </c>
      <c r="U116" s="96" t="s">
        <v>675</v>
      </c>
      <c r="V116" s="16"/>
      <c r="W116" s="15"/>
      <c r="X116" s="89"/>
      <c r="Y116" s="135" t="s">
        <v>680</v>
      </c>
      <c r="Z116" s="135" t="s">
        <v>681</v>
      </c>
      <c r="AA116" s="71" t="s">
        <v>690</v>
      </c>
      <c r="AB116" s="71" t="s">
        <v>691</v>
      </c>
      <c r="AC116" s="135" t="s">
        <v>682</v>
      </c>
      <c r="AD116" s="135"/>
      <c r="AE116" s="248" t="s">
        <v>680</v>
      </c>
      <c r="AF116" s="74"/>
      <c r="AG116" s="90"/>
      <c r="AH116" s="74"/>
      <c r="AI116" s="74"/>
      <c r="AJ116" s="74"/>
      <c r="AK116" s="73"/>
      <c r="AL116" s="6"/>
      <c r="AM116" s="74"/>
      <c r="BA116" s="75">
        <f t="shared" si="4"/>
        <v>50</v>
      </c>
      <c r="BB116" s="75">
        <f t="shared" si="5"/>
        <v>2</v>
      </c>
      <c r="BC116" s="245" t="str">
        <f t="shared" si="6"/>
        <v>ＨＨ</v>
      </c>
      <c r="BD116" s="19"/>
    </row>
    <row r="117" spans="1:56" ht="42" x14ac:dyDescent="0.4">
      <c r="A117" s="121" t="s">
        <v>762</v>
      </c>
      <c r="B117" s="390"/>
      <c r="C117" s="121" t="s">
        <v>783</v>
      </c>
      <c r="D117" s="391"/>
      <c r="E117" s="76" t="s">
        <v>836</v>
      </c>
      <c r="F117" s="391"/>
      <c r="G117" s="77" t="s">
        <v>852</v>
      </c>
      <c r="H117" s="471"/>
      <c r="I117" s="78">
        <v>25</v>
      </c>
      <c r="J117" s="79" t="s">
        <v>522</v>
      </c>
      <c r="K117" s="149"/>
      <c r="L117" s="151"/>
      <c r="M117" s="106" t="s">
        <v>225</v>
      </c>
      <c r="N117" s="134" t="s">
        <v>680</v>
      </c>
      <c r="O117" s="134" t="s">
        <v>687</v>
      </c>
      <c r="P117" s="134" t="s">
        <v>688</v>
      </c>
      <c r="Q117" s="134"/>
      <c r="R117" s="7" t="s">
        <v>1079</v>
      </c>
      <c r="S117" s="8" t="s">
        <v>1082</v>
      </c>
      <c r="T117" s="14" t="s">
        <v>680</v>
      </c>
      <c r="U117" s="96" t="s">
        <v>675</v>
      </c>
      <c r="V117" s="16"/>
      <c r="W117" s="15"/>
      <c r="X117" s="89"/>
      <c r="Y117" s="135" t="s">
        <v>680</v>
      </c>
      <c r="Z117" s="135" t="s">
        <v>681</v>
      </c>
      <c r="AA117" s="71" t="s">
        <v>690</v>
      </c>
      <c r="AB117" s="71" t="s">
        <v>691</v>
      </c>
      <c r="AC117" s="135" t="s">
        <v>682</v>
      </c>
      <c r="AD117" s="135"/>
      <c r="AE117" s="248" t="s">
        <v>680</v>
      </c>
      <c r="AF117" s="74"/>
      <c r="AG117" s="90"/>
      <c r="AH117" s="74"/>
      <c r="AI117" s="74"/>
      <c r="AJ117" s="74"/>
      <c r="AK117" s="73"/>
      <c r="AL117" s="6"/>
      <c r="AM117" s="74"/>
      <c r="BA117" s="75">
        <f t="shared" si="4"/>
        <v>111</v>
      </c>
      <c r="BB117" s="75">
        <f t="shared" si="5"/>
        <v>3</v>
      </c>
      <c r="BC117" s="245" t="str">
        <f t="shared" si="6"/>
        <v>ＨＨＨ</v>
      </c>
      <c r="BD117" s="19"/>
    </row>
    <row r="118" spans="1:56" ht="42" x14ac:dyDescent="0.4">
      <c r="A118" s="137" t="s">
        <v>762</v>
      </c>
      <c r="B118" s="364"/>
      <c r="C118" s="137" t="s">
        <v>783</v>
      </c>
      <c r="D118" s="365"/>
      <c r="E118" s="110" t="s">
        <v>836</v>
      </c>
      <c r="F118" s="365"/>
      <c r="G118" s="111" t="s">
        <v>852</v>
      </c>
      <c r="H118" s="472"/>
      <c r="I118" s="114">
        <v>26</v>
      </c>
      <c r="J118" s="112" t="s">
        <v>446</v>
      </c>
      <c r="K118" s="337" t="s">
        <v>226</v>
      </c>
      <c r="L118" s="338"/>
      <c r="M118" s="338"/>
      <c r="N118" s="106" t="s">
        <v>680</v>
      </c>
      <c r="O118" s="106" t="s">
        <v>687</v>
      </c>
      <c r="P118" s="106" t="s">
        <v>688</v>
      </c>
      <c r="Q118" s="138"/>
      <c r="R118" s="7" t="s">
        <v>1083</v>
      </c>
      <c r="S118" s="8" t="s">
        <v>1084</v>
      </c>
      <c r="T118" s="14" t="s">
        <v>680</v>
      </c>
      <c r="U118" s="96" t="s">
        <v>661</v>
      </c>
      <c r="V118" s="16"/>
      <c r="W118" s="15"/>
      <c r="X118" s="107" t="str">
        <f t="shared" ref="X118:X119" si="9">AE118</f>
        <v>▼選択</v>
      </c>
      <c r="Y118" s="108" t="s">
        <v>680</v>
      </c>
      <c r="Z118" s="108" t="s">
        <v>681</v>
      </c>
      <c r="AA118" s="71" t="s">
        <v>690</v>
      </c>
      <c r="AB118" s="71" t="s">
        <v>691</v>
      </c>
      <c r="AC118" s="108" t="s">
        <v>682</v>
      </c>
      <c r="AD118" s="139"/>
      <c r="AE118" s="248" t="s">
        <v>680</v>
      </c>
      <c r="AF118" s="74"/>
      <c r="AG118" s="90"/>
      <c r="AH118" s="74"/>
      <c r="AI118" s="74"/>
      <c r="AJ118" s="74"/>
      <c r="AK118" s="73"/>
      <c r="AL118" s="6"/>
      <c r="AM118" s="74"/>
      <c r="BA118" s="75">
        <f t="shared" si="4"/>
        <v>109</v>
      </c>
      <c r="BB118" s="75">
        <f t="shared" si="5"/>
        <v>3</v>
      </c>
      <c r="BC118" s="245" t="str">
        <f t="shared" si="6"/>
        <v>ＨＨＨ</v>
      </c>
      <c r="BD118" s="19"/>
    </row>
    <row r="119" spans="1:56" ht="55.5" x14ac:dyDescent="0.4">
      <c r="A119" s="119" t="s">
        <v>761</v>
      </c>
      <c r="B119" s="340" t="s">
        <v>330</v>
      </c>
      <c r="C119" s="131" t="s">
        <v>770</v>
      </c>
      <c r="D119" s="343" t="s">
        <v>331</v>
      </c>
      <c r="E119" s="119" t="s">
        <v>797</v>
      </c>
      <c r="F119" s="343" t="s">
        <v>349</v>
      </c>
      <c r="G119" s="113" t="s">
        <v>854</v>
      </c>
      <c r="H119" s="484" t="s">
        <v>41</v>
      </c>
      <c r="I119" s="114">
        <v>27</v>
      </c>
      <c r="J119" s="65" t="s">
        <v>446</v>
      </c>
      <c r="K119" s="350" t="s">
        <v>60</v>
      </c>
      <c r="L119" s="338"/>
      <c r="M119" s="338"/>
      <c r="N119" s="106" t="s">
        <v>680</v>
      </c>
      <c r="O119" s="106" t="s">
        <v>687</v>
      </c>
      <c r="P119" s="106" t="s">
        <v>688</v>
      </c>
      <c r="Q119" s="138"/>
      <c r="R119" s="7" t="s">
        <v>1085</v>
      </c>
      <c r="S119" s="12" t="s">
        <v>1564</v>
      </c>
      <c r="T119" s="14" t="s">
        <v>680</v>
      </c>
      <c r="U119" s="96" t="s">
        <v>670</v>
      </c>
      <c r="V119" s="16"/>
      <c r="W119" s="15"/>
      <c r="X119" s="115" t="str">
        <f t="shared" si="9"/>
        <v>▼選択</v>
      </c>
      <c r="Y119" s="108" t="s">
        <v>680</v>
      </c>
      <c r="Z119" s="108" t="s">
        <v>681</v>
      </c>
      <c r="AA119" s="71" t="s">
        <v>690</v>
      </c>
      <c r="AB119" s="71" t="s">
        <v>691</v>
      </c>
      <c r="AC119" s="108" t="s">
        <v>682</v>
      </c>
      <c r="AD119" s="139"/>
      <c r="AE119" s="248" t="s">
        <v>680</v>
      </c>
      <c r="AF119" s="74"/>
      <c r="AG119" s="90"/>
      <c r="AH119" s="74"/>
      <c r="AI119" s="74"/>
      <c r="AJ119" s="74"/>
      <c r="AK119" s="73"/>
      <c r="AL119" s="6"/>
      <c r="AM119" s="74"/>
      <c r="BA119" s="75">
        <f t="shared" si="4"/>
        <v>166</v>
      </c>
      <c r="BB119" s="75">
        <f t="shared" si="5"/>
        <v>4</v>
      </c>
      <c r="BC119" s="245" t="str">
        <f t="shared" si="6"/>
        <v>ＨＨＨＨ</v>
      </c>
      <c r="BD119" s="19"/>
    </row>
    <row r="120" spans="1:56" ht="55.5" x14ac:dyDescent="0.4">
      <c r="A120" s="110" t="s">
        <v>762</v>
      </c>
      <c r="B120" s="364"/>
      <c r="C120" s="110" t="s">
        <v>783</v>
      </c>
      <c r="D120" s="365"/>
      <c r="E120" s="110" t="s">
        <v>836</v>
      </c>
      <c r="F120" s="365"/>
      <c r="G120" s="117" t="s">
        <v>854</v>
      </c>
      <c r="H120" s="486"/>
      <c r="I120" s="118" t="s">
        <v>716</v>
      </c>
      <c r="J120" s="112"/>
      <c r="K120" s="355" t="s">
        <v>702</v>
      </c>
      <c r="L120" s="356"/>
      <c r="M120" s="357"/>
      <c r="N120" s="106" t="s">
        <v>680</v>
      </c>
      <c r="O120" s="106" t="s">
        <v>687</v>
      </c>
      <c r="P120" s="106" t="s">
        <v>688</v>
      </c>
      <c r="Q120" s="106"/>
      <c r="R120" s="10" t="s">
        <v>1086</v>
      </c>
      <c r="S120" s="12" t="s">
        <v>1087</v>
      </c>
      <c r="T120" s="14" t="s">
        <v>680</v>
      </c>
      <c r="U120" s="68" t="s">
        <v>689</v>
      </c>
      <c r="V120" s="16"/>
      <c r="W120" s="15"/>
      <c r="X120" s="6"/>
      <c r="Y120" s="6" t="s">
        <v>680</v>
      </c>
      <c r="Z120" s="6" t="s">
        <v>681</v>
      </c>
      <c r="AA120" s="71" t="s">
        <v>690</v>
      </c>
      <c r="AB120" s="71" t="s">
        <v>691</v>
      </c>
      <c r="AC120" s="6" t="s">
        <v>682</v>
      </c>
      <c r="AD120" s="6"/>
      <c r="AE120" s="248" t="s">
        <v>680</v>
      </c>
      <c r="AF120" s="74"/>
      <c r="AG120" s="90"/>
      <c r="AH120" s="74"/>
      <c r="AI120" s="74"/>
      <c r="AJ120" s="74"/>
      <c r="AK120" s="73"/>
      <c r="AL120" s="6"/>
      <c r="AM120" s="74"/>
      <c r="BA120" s="75">
        <f t="shared" si="4"/>
        <v>194</v>
      </c>
      <c r="BB120" s="75">
        <f t="shared" si="5"/>
        <v>4</v>
      </c>
      <c r="BC120" s="245" t="str">
        <f t="shared" si="6"/>
        <v>ＨＨＨＨ</v>
      </c>
      <c r="BD120" s="19"/>
    </row>
    <row r="121" spans="1:56" ht="47.25" x14ac:dyDescent="0.4">
      <c r="A121" s="61" t="s">
        <v>763</v>
      </c>
      <c r="B121" s="340" t="s">
        <v>329</v>
      </c>
      <c r="C121" s="61" t="s">
        <v>772</v>
      </c>
      <c r="D121" s="343" t="s">
        <v>331</v>
      </c>
      <c r="E121" s="61" t="s">
        <v>798</v>
      </c>
      <c r="F121" s="343" t="s">
        <v>350</v>
      </c>
      <c r="G121" s="63" t="s">
        <v>852</v>
      </c>
      <c r="H121" s="470" t="s">
        <v>2</v>
      </c>
      <c r="I121" s="64">
        <v>28</v>
      </c>
      <c r="J121" s="65" t="s">
        <v>446</v>
      </c>
      <c r="K121" s="350" t="s">
        <v>308</v>
      </c>
      <c r="L121" s="338"/>
      <c r="M121" s="338"/>
      <c r="N121" s="106" t="s">
        <v>680</v>
      </c>
      <c r="O121" s="106" t="s">
        <v>683</v>
      </c>
      <c r="P121" s="106" t="s">
        <v>693</v>
      </c>
      <c r="Q121" s="106"/>
      <c r="R121" s="7" t="s">
        <v>1088</v>
      </c>
      <c r="S121" s="12" t="s">
        <v>1588</v>
      </c>
      <c r="T121" s="17" t="s">
        <v>680</v>
      </c>
      <c r="U121" s="68" t="s">
        <v>689</v>
      </c>
      <c r="V121" s="69"/>
      <c r="W121" s="69"/>
      <c r="X121" s="107" t="str">
        <f>AE121</f>
        <v>▼選択</v>
      </c>
      <c r="Y121" s="108" t="s">
        <v>680</v>
      </c>
      <c r="Z121" s="108" t="s">
        <v>681</v>
      </c>
      <c r="AA121" s="71" t="s">
        <v>912</v>
      </c>
      <c r="AB121" s="71" t="s">
        <v>911</v>
      </c>
      <c r="AC121" s="108" t="s">
        <v>682</v>
      </c>
      <c r="AD121" s="108" t="s">
        <v>907</v>
      </c>
      <c r="AE121" s="246" t="s">
        <v>680</v>
      </c>
      <c r="AF121" s="69"/>
      <c r="AG121" s="72"/>
      <c r="AH121" s="69"/>
      <c r="AI121" s="69"/>
      <c r="AJ121" s="69"/>
      <c r="AK121" s="73"/>
      <c r="AL121" s="6"/>
      <c r="AM121" s="74"/>
      <c r="BA121" s="75">
        <f t="shared" si="4"/>
        <v>148</v>
      </c>
      <c r="BB121" s="75">
        <f t="shared" si="5"/>
        <v>3</v>
      </c>
      <c r="BC121" s="245" t="str">
        <f t="shared" si="6"/>
        <v>ＨＨＨ</v>
      </c>
      <c r="BD121" s="19"/>
    </row>
    <row r="122" spans="1:56" ht="42" x14ac:dyDescent="0.4">
      <c r="A122" s="76" t="s">
        <v>762</v>
      </c>
      <c r="B122" s="390"/>
      <c r="C122" s="76" t="s">
        <v>783</v>
      </c>
      <c r="D122" s="391"/>
      <c r="E122" s="76" t="s">
        <v>837</v>
      </c>
      <c r="F122" s="391"/>
      <c r="G122" s="77" t="s">
        <v>852</v>
      </c>
      <c r="H122" s="471"/>
      <c r="I122" s="78">
        <v>28</v>
      </c>
      <c r="J122" s="79" t="s">
        <v>523</v>
      </c>
      <c r="K122" s="80"/>
      <c r="L122" s="362" t="s">
        <v>61</v>
      </c>
      <c r="M122" s="363"/>
      <c r="N122" s="120"/>
      <c r="O122" s="120"/>
      <c r="P122" s="120"/>
      <c r="Q122" s="120"/>
      <c r="R122" s="66"/>
      <c r="S122" s="67"/>
      <c r="T122" s="68" t="s">
        <v>689</v>
      </c>
      <c r="U122" s="68" t="s">
        <v>689</v>
      </c>
      <c r="V122" s="69"/>
      <c r="W122" s="69"/>
      <c r="X122" s="84"/>
      <c r="Y122" s="84"/>
      <c r="Z122" s="84"/>
      <c r="AA122" s="84"/>
      <c r="AB122" s="83"/>
      <c r="AC122" s="84"/>
      <c r="AD122" s="84"/>
      <c r="AE122" s="247"/>
      <c r="AF122" s="69"/>
      <c r="AG122" s="72"/>
      <c r="AH122" s="69"/>
      <c r="AI122" s="69"/>
      <c r="AJ122" s="69"/>
      <c r="AK122" s="85"/>
      <c r="AL122" s="84"/>
      <c r="AM122" s="69"/>
      <c r="BA122" s="75">
        <f t="shared" si="4"/>
        <v>67</v>
      </c>
      <c r="BB122" s="75">
        <f t="shared" si="5"/>
        <v>3</v>
      </c>
      <c r="BC122" s="245" t="str">
        <f t="shared" si="6"/>
        <v>ＨＨＨ</v>
      </c>
      <c r="BD122" s="19"/>
    </row>
    <row r="123" spans="1:56" ht="28.5" x14ac:dyDescent="0.4">
      <c r="A123" s="76" t="s">
        <v>762</v>
      </c>
      <c r="B123" s="390"/>
      <c r="C123" s="76" t="s">
        <v>783</v>
      </c>
      <c r="D123" s="391"/>
      <c r="E123" s="76" t="s">
        <v>837</v>
      </c>
      <c r="F123" s="391"/>
      <c r="G123" s="77" t="s">
        <v>852</v>
      </c>
      <c r="H123" s="471"/>
      <c r="I123" s="78">
        <v>28</v>
      </c>
      <c r="J123" s="79" t="s">
        <v>524</v>
      </c>
      <c r="K123" s="86"/>
      <c r="L123" s="86"/>
      <c r="M123" s="106" t="s">
        <v>288</v>
      </c>
      <c r="N123" s="134" t="s">
        <v>680</v>
      </c>
      <c r="O123" s="134" t="s">
        <v>687</v>
      </c>
      <c r="P123" s="134" t="s">
        <v>688</v>
      </c>
      <c r="Q123" s="134"/>
      <c r="R123" s="7" t="s">
        <v>1088</v>
      </c>
      <c r="S123" s="8" t="s">
        <v>1089</v>
      </c>
      <c r="T123" s="14" t="s">
        <v>680</v>
      </c>
      <c r="U123" s="4" t="s">
        <v>673</v>
      </c>
      <c r="V123" s="16"/>
      <c r="W123" s="15"/>
      <c r="X123" s="89"/>
      <c r="Y123" s="135" t="s">
        <v>680</v>
      </c>
      <c r="Z123" s="135" t="s">
        <v>681</v>
      </c>
      <c r="AA123" s="71" t="s">
        <v>690</v>
      </c>
      <c r="AB123" s="71" t="s">
        <v>691</v>
      </c>
      <c r="AC123" s="135" t="s">
        <v>682</v>
      </c>
      <c r="AD123" s="135"/>
      <c r="AE123" s="248" t="s">
        <v>680</v>
      </c>
      <c r="AF123" s="74"/>
      <c r="AG123" s="90"/>
      <c r="AH123" s="74"/>
      <c r="AI123" s="74"/>
      <c r="AJ123" s="74"/>
      <c r="AK123" s="73"/>
      <c r="AL123" s="6"/>
      <c r="AM123" s="74"/>
      <c r="BA123" s="75">
        <f t="shared" si="4"/>
        <v>36</v>
      </c>
      <c r="BB123" s="75">
        <f t="shared" si="5"/>
        <v>2</v>
      </c>
      <c r="BC123" s="245" t="str">
        <f t="shared" si="6"/>
        <v>ＨＨ</v>
      </c>
      <c r="BD123" s="19"/>
    </row>
    <row r="124" spans="1:56" ht="28.5" x14ac:dyDescent="0.4">
      <c r="A124" s="76" t="s">
        <v>762</v>
      </c>
      <c r="B124" s="390"/>
      <c r="C124" s="76" t="s">
        <v>783</v>
      </c>
      <c r="D124" s="391"/>
      <c r="E124" s="76" t="s">
        <v>837</v>
      </c>
      <c r="F124" s="391"/>
      <c r="G124" s="77" t="s">
        <v>852</v>
      </c>
      <c r="H124" s="471"/>
      <c r="I124" s="78">
        <v>28</v>
      </c>
      <c r="J124" s="79" t="s">
        <v>525</v>
      </c>
      <c r="K124" s="86"/>
      <c r="L124" s="86"/>
      <c r="M124" s="106" t="s">
        <v>289</v>
      </c>
      <c r="N124" s="134" t="s">
        <v>680</v>
      </c>
      <c r="O124" s="134" t="s">
        <v>687</v>
      </c>
      <c r="P124" s="134" t="s">
        <v>688</v>
      </c>
      <c r="Q124" s="134"/>
      <c r="R124" s="7" t="s">
        <v>1088</v>
      </c>
      <c r="S124" s="8" t="s">
        <v>1090</v>
      </c>
      <c r="T124" s="14" t="s">
        <v>680</v>
      </c>
      <c r="U124" s="4" t="s">
        <v>673</v>
      </c>
      <c r="V124" s="16"/>
      <c r="W124" s="15"/>
      <c r="X124" s="89"/>
      <c r="Y124" s="135" t="s">
        <v>680</v>
      </c>
      <c r="Z124" s="135" t="s">
        <v>681</v>
      </c>
      <c r="AA124" s="71" t="s">
        <v>690</v>
      </c>
      <c r="AB124" s="71" t="s">
        <v>691</v>
      </c>
      <c r="AC124" s="135" t="s">
        <v>682</v>
      </c>
      <c r="AD124" s="135"/>
      <c r="AE124" s="248" t="s">
        <v>680</v>
      </c>
      <c r="AF124" s="74"/>
      <c r="AG124" s="90"/>
      <c r="AH124" s="74"/>
      <c r="AI124" s="74"/>
      <c r="AJ124" s="74"/>
      <c r="AK124" s="73"/>
      <c r="AL124" s="6"/>
      <c r="AM124" s="74"/>
      <c r="BA124" s="75">
        <f t="shared" si="4"/>
        <v>52</v>
      </c>
      <c r="BB124" s="75">
        <f t="shared" si="5"/>
        <v>2</v>
      </c>
      <c r="BC124" s="245" t="str">
        <f t="shared" si="6"/>
        <v>ＨＨ</v>
      </c>
      <c r="BD124" s="19"/>
    </row>
    <row r="125" spans="1:56" ht="28.5" x14ac:dyDescent="0.4">
      <c r="A125" s="76" t="s">
        <v>762</v>
      </c>
      <c r="B125" s="390"/>
      <c r="C125" s="76" t="s">
        <v>783</v>
      </c>
      <c r="D125" s="391"/>
      <c r="E125" s="76" t="s">
        <v>837</v>
      </c>
      <c r="F125" s="391"/>
      <c r="G125" s="77" t="s">
        <v>852</v>
      </c>
      <c r="H125" s="471"/>
      <c r="I125" s="78">
        <v>28</v>
      </c>
      <c r="J125" s="79" t="s">
        <v>526</v>
      </c>
      <c r="K125" s="86"/>
      <c r="L125" s="86"/>
      <c r="M125" s="106" t="s">
        <v>290</v>
      </c>
      <c r="N125" s="134" t="s">
        <v>680</v>
      </c>
      <c r="O125" s="134" t="s">
        <v>687</v>
      </c>
      <c r="P125" s="134" t="s">
        <v>688</v>
      </c>
      <c r="Q125" s="134"/>
      <c r="R125" s="7" t="s">
        <v>1088</v>
      </c>
      <c r="S125" s="8" t="s">
        <v>1091</v>
      </c>
      <c r="T125" s="14" t="s">
        <v>680</v>
      </c>
      <c r="U125" s="4" t="s">
        <v>673</v>
      </c>
      <c r="V125" s="16"/>
      <c r="W125" s="15"/>
      <c r="X125" s="89"/>
      <c r="Y125" s="135" t="s">
        <v>680</v>
      </c>
      <c r="Z125" s="135" t="s">
        <v>681</v>
      </c>
      <c r="AA125" s="71" t="s">
        <v>690</v>
      </c>
      <c r="AB125" s="71" t="s">
        <v>691</v>
      </c>
      <c r="AC125" s="135" t="s">
        <v>682</v>
      </c>
      <c r="AD125" s="135"/>
      <c r="AE125" s="248" t="s">
        <v>680</v>
      </c>
      <c r="AF125" s="74"/>
      <c r="AG125" s="90"/>
      <c r="AH125" s="74"/>
      <c r="AI125" s="74"/>
      <c r="AJ125" s="74"/>
      <c r="AK125" s="73"/>
      <c r="AL125" s="6"/>
      <c r="AM125" s="74"/>
      <c r="BA125" s="75">
        <f t="shared" si="4"/>
        <v>54</v>
      </c>
      <c r="BB125" s="75">
        <f t="shared" si="5"/>
        <v>2</v>
      </c>
      <c r="BC125" s="245" t="str">
        <f t="shared" si="6"/>
        <v>ＨＨ</v>
      </c>
      <c r="BD125" s="19"/>
    </row>
    <row r="126" spans="1:56" ht="31.5" x14ac:dyDescent="0.4">
      <c r="A126" s="76" t="s">
        <v>762</v>
      </c>
      <c r="B126" s="390"/>
      <c r="C126" s="76" t="s">
        <v>783</v>
      </c>
      <c r="D126" s="391"/>
      <c r="E126" s="76" t="s">
        <v>837</v>
      </c>
      <c r="F126" s="391"/>
      <c r="G126" s="77" t="s">
        <v>852</v>
      </c>
      <c r="H126" s="471"/>
      <c r="I126" s="78">
        <v>28</v>
      </c>
      <c r="J126" s="79" t="s">
        <v>527</v>
      </c>
      <c r="K126" s="80"/>
      <c r="L126" s="362" t="s">
        <v>62</v>
      </c>
      <c r="M126" s="363"/>
      <c r="N126" s="120"/>
      <c r="O126" s="120"/>
      <c r="P126" s="120"/>
      <c r="Q126" s="120"/>
      <c r="R126" s="66"/>
      <c r="S126" s="67" t="s">
        <v>1589</v>
      </c>
      <c r="T126" s="68" t="s">
        <v>689</v>
      </c>
      <c r="U126" s="68" t="s">
        <v>689</v>
      </c>
      <c r="V126" s="69"/>
      <c r="W126" s="69"/>
      <c r="X126" s="84"/>
      <c r="Y126" s="84"/>
      <c r="Z126" s="84"/>
      <c r="AA126" s="84"/>
      <c r="AB126" s="83"/>
      <c r="AC126" s="84"/>
      <c r="AD126" s="84"/>
      <c r="AE126" s="247"/>
      <c r="AF126" s="69"/>
      <c r="AG126" s="72"/>
      <c r="AH126" s="69"/>
      <c r="AI126" s="69"/>
      <c r="AJ126" s="69"/>
      <c r="AK126" s="85"/>
      <c r="AL126" s="84"/>
      <c r="AM126" s="69"/>
      <c r="BA126" s="75">
        <f t="shared" si="4"/>
        <v>47</v>
      </c>
      <c r="BB126" s="75">
        <f t="shared" si="5"/>
        <v>2</v>
      </c>
      <c r="BC126" s="245" t="str">
        <f t="shared" si="6"/>
        <v>ＨＨ</v>
      </c>
      <c r="BD126" s="19"/>
    </row>
    <row r="127" spans="1:56" ht="28.5" x14ac:dyDescent="0.4">
      <c r="A127" s="76" t="s">
        <v>762</v>
      </c>
      <c r="B127" s="390"/>
      <c r="C127" s="76" t="s">
        <v>783</v>
      </c>
      <c r="D127" s="391"/>
      <c r="E127" s="76" t="s">
        <v>837</v>
      </c>
      <c r="F127" s="391"/>
      <c r="G127" s="77" t="s">
        <v>852</v>
      </c>
      <c r="H127" s="471"/>
      <c r="I127" s="78">
        <v>28</v>
      </c>
      <c r="J127" s="79" t="s">
        <v>528</v>
      </c>
      <c r="K127" s="86"/>
      <c r="L127" s="86"/>
      <c r="M127" s="106" t="s">
        <v>63</v>
      </c>
      <c r="N127" s="134" t="s">
        <v>680</v>
      </c>
      <c r="O127" s="134" t="s">
        <v>687</v>
      </c>
      <c r="P127" s="134" t="s">
        <v>688</v>
      </c>
      <c r="Q127" s="134"/>
      <c r="R127" s="7" t="s">
        <v>1088</v>
      </c>
      <c r="S127" s="8" t="s">
        <v>1092</v>
      </c>
      <c r="T127" s="14" t="s">
        <v>680</v>
      </c>
      <c r="U127" s="4" t="s">
        <v>673</v>
      </c>
      <c r="V127" s="16"/>
      <c r="W127" s="15"/>
      <c r="X127" s="89"/>
      <c r="Y127" s="135" t="s">
        <v>680</v>
      </c>
      <c r="Z127" s="135" t="s">
        <v>681</v>
      </c>
      <c r="AA127" s="71" t="s">
        <v>690</v>
      </c>
      <c r="AB127" s="71" t="s">
        <v>691</v>
      </c>
      <c r="AC127" s="135" t="s">
        <v>682</v>
      </c>
      <c r="AD127" s="135"/>
      <c r="AE127" s="248" t="s">
        <v>680</v>
      </c>
      <c r="AF127" s="74"/>
      <c r="AG127" s="90"/>
      <c r="AH127" s="74"/>
      <c r="AI127" s="74"/>
      <c r="AJ127" s="74"/>
      <c r="AK127" s="73"/>
      <c r="AL127" s="6"/>
      <c r="AM127" s="74"/>
      <c r="BA127" s="75">
        <f t="shared" si="4"/>
        <v>46</v>
      </c>
      <c r="BB127" s="75">
        <f t="shared" si="5"/>
        <v>2</v>
      </c>
      <c r="BC127" s="245" t="str">
        <f t="shared" si="6"/>
        <v>ＨＨ</v>
      </c>
      <c r="BD127" s="19"/>
    </row>
    <row r="128" spans="1:56" ht="42" x14ac:dyDescent="0.4">
      <c r="A128" s="76" t="s">
        <v>762</v>
      </c>
      <c r="B128" s="390"/>
      <c r="C128" s="76" t="s">
        <v>783</v>
      </c>
      <c r="D128" s="391"/>
      <c r="E128" s="76" t="s">
        <v>837</v>
      </c>
      <c r="F128" s="391"/>
      <c r="G128" s="77" t="s">
        <v>852</v>
      </c>
      <c r="H128" s="471"/>
      <c r="I128" s="78">
        <v>28</v>
      </c>
      <c r="J128" s="79" t="s">
        <v>529</v>
      </c>
      <c r="K128" s="86"/>
      <c r="L128" s="86"/>
      <c r="M128" s="106" t="s">
        <v>64</v>
      </c>
      <c r="N128" s="134" t="s">
        <v>680</v>
      </c>
      <c r="O128" s="134" t="s">
        <v>687</v>
      </c>
      <c r="P128" s="134" t="s">
        <v>688</v>
      </c>
      <c r="Q128" s="134"/>
      <c r="R128" s="7" t="s">
        <v>1088</v>
      </c>
      <c r="S128" s="8" t="s">
        <v>1093</v>
      </c>
      <c r="T128" s="14" t="s">
        <v>680</v>
      </c>
      <c r="U128" s="4" t="s">
        <v>673</v>
      </c>
      <c r="V128" s="16"/>
      <c r="W128" s="15"/>
      <c r="X128" s="89"/>
      <c r="Y128" s="135" t="s">
        <v>680</v>
      </c>
      <c r="Z128" s="135" t="s">
        <v>681</v>
      </c>
      <c r="AA128" s="71" t="s">
        <v>690</v>
      </c>
      <c r="AB128" s="71" t="s">
        <v>691</v>
      </c>
      <c r="AC128" s="135" t="s">
        <v>682</v>
      </c>
      <c r="AD128" s="135"/>
      <c r="AE128" s="248" t="s">
        <v>680</v>
      </c>
      <c r="AF128" s="74"/>
      <c r="AG128" s="90"/>
      <c r="AH128" s="74"/>
      <c r="AI128" s="74"/>
      <c r="AJ128" s="74"/>
      <c r="AK128" s="73"/>
      <c r="AL128" s="6"/>
      <c r="AM128" s="74"/>
      <c r="BA128" s="75">
        <f t="shared" si="4"/>
        <v>86</v>
      </c>
      <c r="BB128" s="75">
        <f t="shared" si="5"/>
        <v>3</v>
      </c>
      <c r="BC128" s="245" t="str">
        <f t="shared" si="6"/>
        <v>ＨＨＨ</v>
      </c>
      <c r="BD128" s="19"/>
    </row>
    <row r="129" spans="1:56" ht="42" x14ac:dyDescent="0.4">
      <c r="A129" s="76" t="s">
        <v>762</v>
      </c>
      <c r="B129" s="390"/>
      <c r="C129" s="76" t="s">
        <v>783</v>
      </c>
      <c r="D129" s="391"/>
      <c r="E129" s="76" t="s">
        <v>837</v>
      </c>
      <c r="F129" s="391"/>
      <c r="G129" s="77" t="s">
        <v>852</v>
      </c>
      <c r="H129" s="471"/>
      <c r="I129" s="78">
        <v>28</v>
      </c>
      <c r="J129" s="79" t="s">
        <v>530</v>
      </c>
      <c r="K129" s="80"/>
      <c r="L129" s="362" t="s">
        <v>65</v>
      </c>
      <c r="M129" s="363"/>
      <c r="N129" s="120"/>
      <c r="O129" s="120"/>
      <c r="P129" s="120"/>
      <c r="Q129" s="120"/>
      <c r="R129" s="66"/>
      <c r="S129" s="67"/>
      <c r="T129" s="68" t="s">
        <v>689</v>
      </c>
      <c r="U129" s="68" t="s">
        <v>689</v>
      </c>
      <c r="V129" s="69"/>
      <c r="W129" s="69"/>
      <c r="X129" s="84"/>
      <c r="Y129" s="84"/>
      <c r="Z129" s="84"/>
      <c r="AA129" s="84"/>
      <c r="AB129" s="83"/>
      <c r="AC129" s="84"/>
      <c r="AD129" s="84"/>
      <c r="AE129" s="247"/>
      <c r="AF129" s="69"/>
      <c r="AG129" s="72"/>
      <c r="AH129" s="69"/>
      <c r="AI129" s="69"/>
      <c r="AJ129" s="69"/>
      <c r="AK129" s="85"/>
      <c r="AL129" s="84"/>
      <c r="AM129" s="69"/>
      <c r="BA129" s="75">
        <f t="shared" si="4"/>
        <v>75</v>
      </c>
      <c r="BB129" s="75">
        <f t="shared" si="5"/>
        <v>3</v>
      </c>
      <c r="BC129" s="245" t="str">
        <f t="shared" si="6"/>
        <v>ＨＨＨ</v>
      </c>
      <c r="BD129" s="19"/>
    </row>
    <row r="130" spans="1:56" ht="28.5" x14ac:dyDescent="0.4">
      <c r="A130" s="76" t="s">
        <v>762</v>
      </c>
      <c r="B130" s="390"/>
      <c r="C130" s="76" t="s">
        <v>783</v>
      </c>
      <c r="D130" s="391"/>
      <c r="E130" s="76" t="s">
        <v>837</v>
      </c>
      <c r="F130" s="391"/>
      <c r="G130" s="77" t="s">
        <v>852</v>
      </c>
      <c r="H130" s="471"/>
      <c r="I130" s="78">
        <v>28</v>
      </c>
      <c r="J130" s="79" t="s">
        <v>531</v>
      </c>
      <c r="K130" s="86"/>
      <c r="L130" s="86"/>
      <c r="M130" s="106" t="s">
        <v>66</v>
      </c>
      <c r="N130" s="134" t="s">
        <v>680</v>
      </c>
      <c r="O130" s="134" t="s">
        <v>687</v>
      </c>
      <c r="P130" s="134" t="s">
        <v>688</v>
      </c>
      <c r="Q130" s="134"/>
      <c r="R130" s="7" t="s">
        <v>1088</v>
      </c>
      <c r="S130" s="8" t="s">
        <v>1094</v>
      </c>
      <c r="T130" s="14" t="s">
        <v>680</v>
      </c>
      <c r="U130" s="4" t="s">
        <v>673</v>
      </c>
      <c r="V130" s="16"/>
      <c r="W130" s="15"/>
      <c r="X130" s="89"/>
      <c r="Y130" s="135" t="s">
        <v>680</v>
      </c>
      <c r="Z130" s="135" t="s">
        <v>681</v>
      </c>
      <c r="AA130" s="71" t="s">
        <v>690</v>
      </c>
      <c r="AB130" s="71" t="s">
        <v>691</v>
      </c>
      <c r="AC130" s="135" t="s">
        <v>682</v>
      </c>
      <c r="AD130" s="135"/>
      <c r="AE130" s="248" t="s">
        <v>680</v>
      </c>
      <c r="AF130" s="74"/>
      <c r="AG130" s="90"/>
      <c r="AH130" s="74"/>
      <c r="AI130" s="74"/>
      <c r="AJ130" s="74"/>
      <c r="AK130" s="73"/>
      <c r="AL130" s="6"/>
      <c r="AM130" s="74"/>
      <c r="BA130" s="75">
        <f t="shared" si="4"/>
        <v>14</v>
      </c>
      <c r="BB130" s="75">
        <f t="shared" si="5"/>
        <v>2</v>
      </c>
      <c r="BC130" s="245" t="str">
        <f t="shared" si="6"/>
        <v>ＨＨ</v>
      </c>
      <c r="BD130" s="19"/>
    </row>
    <row r="131" spans="1:56" ht="28.5" x14ac:dyDescent="0.4">
      <c r="A131" s="76" t="s">
        <v>762</v>
      </c>
      <c r="B131" s="390"/>
      <c r="C131" s="76" t="s">
        <v>783</v>
      </c>
      <c r="D131" s="391"/>
      <c r="E131" s="76" t="s">
        <v>837</v>
      </c>
      <c r="F131" s="391"/>
      <c r="G131" s="77" t="s">
        <v>852</v>
      </c>
      <c r="H131" s="471"/>
      <c r="I131" s="78">
        <v>28</v>
      </c>
      <c r="J131" s="79" t="s">
        <v>532</v>
      </c>
      <c r="K131" s="86"/>
      <c r="L131" s="86"/>
      <c r="M131" s="106" t="s">
        <v>291</v>
      </c>
      <c r="N131" s="134" t="s">
        <v>680</v>
      </c>
      <c r="O131" s="134" t="s">
        <v>687</v>
      </c>
      <c r="P131" s="134" t="s">
        <v>688</v>
      </c>
      <c r="Q131" s="134"/>
      <c r="R131" s="7" t="s">
        <v>1088</v>
      </c>
      <c r="S131" s="8" t="s">
        <v>1095</v>
      </c>
      <c r="T131" s="14" t="s">
        <v>680</v>
      </c>
      <c r="U131" s="4" t="s">
        <v>673</v>
      </c>
      <c r="V131" s="16"/>
      <c r="W131" s="15"/>
      <c r="X131" s="89"/>
      <c r="Y131" s="135" t="s">
        <v>680</v>
      </c>
      <c r="Z131" s="135" t="s">
        <v>681</v>
      </c>
      <c r="AA131" s="71" t="s">
        <v>690</v>
      </c>
      <c r="AB131" s="71" t="s">
        <v>691</v>
      </c>
      <c r="AC131" s="135" t="s">
        <v>682</v>
      </c>
      <c r="AD131" s="135"/>
      <c r="AE131" s="248" t="s">
        <v>680</v>
      </c>
      <c r="AF131" s="74"/>
      <c r="AG131" s="90"/>
      <c r="AH131" s="74"/>
      <c r="AI131" s="74"/>
      <c r="AJ131" s="74"/>
      <c r="AK131" s="73"/>
      <c r="AL131" s="6"/>
      <c r="AM131" s="74"/>
      <c r="BA131" s="75">
        <f t="shared" si="4"/>
        <v>4</v>
      </c>
      <c r="BB131" s="75">
        <f t="shared" si="5"/>
        <v>2</v>
      </c>
      <c r="BC131" s="245" t="str">
        <f t="shared" si="6"/>
        <v>ＨＨ</v>
      </c>
      <c r="BD131" s="19"/>
    </row>
    <row r="132" spans="1:56" ht="28.5" x14ac:dyDescent="0.4">
      <c r="A132" s="76" t="s">
        <v>762</v>
      </c>
      <c r="B132" s="390"/>
      <c r="C132" s="76" t="s">
        <v>783</v>
      </c>
      <c r="D132" s="391"/>
      <c r="E132" s="76" t="s">
        <v>837</v>
      </c>
      <c r="F132" s="391"/>
      <c r="G132" s="77" t="s">
        <v>852</v>
      </c>
      <c r="H132" s="471"/>
      <c r="I132" s="78">
        <v>28</v>
      </c>
      <c r="J132" s="79" t="s">
        <v>533</v>
      </c>
      <c r="K132" s="86"/>
      <c r="L132" s="86"/>
      <c r="M132" s="106" t="s">
        <v>292</v>
      </c>
      <c r="N132" s="134" t="s">
        <v>680</v>
      </c>
      <c r="O132" s="134" t="s">
        <v>687</v>
      </c>
      <c r="P132" s="134" t="s">
        <v>688</v>
      </c>
      <c r="Q132" s="134"/>
      <c r="R132" s="7" t="s">
        <v>1088</v>
      </c>
      <c r="S132" s="8" t="s">
        <v>1096</v>
      </c>
      <c r="T132" s="14" t="s">
        <v>680</v>
      </c>
      <c r="U132" s="4" t="s">
        <v>673</v>
      </c>
      <c r="V132" s="16"/>
      <c r="W132" s="15"/>
      <c r="X132" s="89"/>
      <c r="Y132" s="135" t="s">
        <v>680</v>
      </c>
      <c r="Z132" s="135" t="s">
        <v>681</v>
      </c>
      <c r="AA132" s="71" t="s">
        <v>690</v>
      </c>
      <c r="AB132" s="71" t="s">
        <v>691</v>
      </c>
      <c r="AC132" s="135" t="s">
        <v>682</v>
      </c>
      <c r="AD132" s="135"/>
      <c r="AE132" s="248" t="s">
        <v>680</v>
      </c>
      <c r="AF132" s="74"/>
      <c r="AG132" s="90"/>
      <c r="AH132" s="74"/>
      <c r="AI132" s="74"/>
      <c r="AJ132" s="74"/>
      <c r="AK132" s="73"/>
      <c r="AL132" s="6"/>
      <c r="AM132" s="74"/>
      <c r="BA132" s="75">
        <f t="shared" si="4"/>
        <v>22</v>
      </c>
      <c r="BB132" s="75">
        <f t="shared" si="5"/>
        <v>2</v>
      </c>
      <c r="BC132" s="245" t="str">
        <f t="shared" si="6"/>
        <v>ＨＨ</v>
      </c>
      <c r="BD132" s="19"/>
    </row>
    <row r="133" spans="1:56" ht="28.5" x14ac:dyDescent="0.4">
      <c r="A133" s="76" t="s">
        <v>762</v>
      </c>
      <c r="B133" s="390"/>
      <c r="C133" s="76" t="s">
        <v>783</v>
      </c>
      <c r="D133" s="391"/>
      <c r="E133" s="76" t="s">
        <v>837</v>
      </c>
      <c r="F133" s="391"/>
      <c r="G133" s="77" t="s">
        <v>852</v>
      </c>
      <c r="H133" s="471"/>
      <c r="I133" s="78">
        <v>28</v>
      </c>
      <c r="J133" s="79" t="s">
        <v>534</v>
      </c>
      <c r="K133" s="86"/>
      <c r="L133" s="86"/>
      <c r="M133" s="106" t="s">
        <v>293</v>
      </c>
      <c r="N133" s="134" t="s">
        <v>680</v>
      </c>
      <c r="O133" s="134" t="s">
        <v>687</v>
      </c>
      <c r="P133" s="134" t="s">
        <v>688</v>
      </c>
      <c r="Q133" s="134"/>
      <c r="R133" s="7" t="s">
        <v>1088</v>
      </c>
      <c r="S133" s="8" t="s">
        <v>1097</v>
      </c>
      <c r="T133" s="14" t="s">
        <v>680</v>
      </c>
      <c r="U133" s="4" t="s">
        <v>673</v>
      </c>
      <c r="V133" s="16"/>
      <c r="W133" s="15"/>
      <c r="X133" s="89"/>
      <c r="Y133" s="135" t="s">
        <v>680</v>
      </c>
      <c r="Z133" s="135" t="s">
        <v>681</v>
      </c>
      <c r="AA133" s="71" t="s">
        <v>690</v>
      </c>
      <c r="AB133" s="71" t="s">
        <v>691</v>
      </c>
      <c r="AC133" s="135" t="s">
        <v>682</v>
      </c>
      <c r="AD133" s="135"/>
      <c r="AE133" s="248" t="s">
        <v>680</v>
      </c>
      <c r="AF133" s="74"/>
      <c r="AG133" s="90"/>
      <c r="AH133" s="74"/>
      <c r="AI133" s="74"/>
      <c r="AJ133" s="74"/>
      <c r="AK133" s="73"/>
      <c r="AL133" s="6"/>
      <c r="AM133" s="74"/>
      <c r="BA133" s="75">
        <f t="shared" si="4"/>
        <v>30</v>
      </c>
      <c r="BB133" s="75">
        <f t="shared" si="5"/>
        <v>2</v>
      </c>
      <c r="BC133" s="245" t="str">
        <f t="shared" si="6"/>
        <v>ＨＨ</v>
      </c>
      <c r="BD133" s="19"/>
    </row>
    <row r="134" spans="1:56" ht="42" x14ac:dyDescent="0.4">
      <c r="A134" s="76" t="s">
        <v>762</v>
      </c>
      <c r="B134" s="390"/>
      <c r="C134" s="76" t="s">
        <v>783</v>
      </c>
      <c r="D134" s="391"/>
      <c r="E134" s="76" t="s">
        <v>837</v>
      </c>
      <c r="F134" s="391"/>
      <c r="G134" s="77" t="s">
        <v>852</v>
      </c>
      <c r="H134" s="471"/>
      <c r="I134" s="78">
        <v>28</v>
      </c>
      <c r="J134" s="79" t="s">
        <v>535</v>
      </c>
      <c r="K134" s="86"/>
      <c r="L134" s="86"/>
      <c r="M134" s="106" t="s">
        <v>294</v>
      </c>
      <c r="N134" s="134" t="s">
        <v>680</v>
      </c>
      <c r="O134" s="134" t="s">
        <v>687</v>
      </c>
      <c r="P134" s="134" t="s">
        <v>688</v>
      </c>
      <c r="Q134" s="134"/>
      <c r="R134" s="7" t="s">
        <v>1088</v>
      </c>
      <c r="S134" s="8" t="s">
        <v>1098</v>
      </c>
      <c r="T134" s="14" t="s">
        <v>680</v>
      </c>
      <c r="U134" s="4" t="s">
        <v>673</v>
      </c>
      <c r="V134" s="16"/>
      <c r="W134" s="15"/>
      <c r="X134" s="89"/>
      <c r="Y134" s="135" t="s">
        <v>680</v>
      </c>
      <c r="Z134" s="135" t="s">
        <v>681</v>
      </c>
      <c r="AA134" s="71" t="s">
        <v>690</v>
      </c>
      <c r="AB134" s="71" t="s">
        <v>691</v>
      </c>
      <c r="AC134" s="135" t="s">
        <v>682</v>
      </c>
      <c r="AD134" s="135"/>
      <c r="AE134" s="248" t="s">
        <v>680</v>
      </c>
      <c r="AF134" s="74"/>
      <c r="AG134" s="90"/>
      <c r="AH134" s="74"/>
      <c r="AI134" s="74"/>
      <c r="AJ134" s="74"/>
      <c r="AK134" s="73"/>
      <c r="AL134" s="6"/>
      <c r="AM134" s="74"/>
      <c r="BA134" s="75">
        <f t="shared" si="4"/>
        <v>92</v>
      </c>
      <c r="BB134" s="75">
        <f t="shared" si="5"/>
        <v>3</v>
      </c>
      <c r="BC134" s="245" t="str">
        <f t="shared" si="6"/>
        <v>ＨＨＨ</v>
      </c>
      <c r="BD134" s="19"/>
    </row>
    <row r="135" spans="1:56" ht="28.5" x14ac:dyDescent="0.4">
      <c r="A135" s="76" t="s">
        <v>762</v>
      </c>
      <c r="B135" s="390"/>
      <c r="C135" s="76" t="s">
        <v>783</v>
      </c>
      <c r="D135" s="391"/>
      <c r="E135" s="76" t="s">
        <v>837</v>
      </c>
      <c r="F135" s="391"/>
      <c r="G135" s="77" t="s">
        <v>852</v>
      </c>
      <c r="H135" s="471"/>
      <c r="I135" s="78">
        <v>28</v>
      </c>
      <c r="J135" s="79" t="s">
        <v>536</v>
      </c>
      <c r="K135" s="86"/>
      <c r="L135" s="86"/>
      <c r="M135" s="106" t="s">
        <v>295</v>
      </c>
      <c r="N135" s="134" t="s">
        <v>680</v>
      </c>
      <c r="O135" s="134" t="s">
        <v>687</v>
      </c>
      <c r="P135" s="134" t="s">
        <v>688</v>
      </c>
      <c r="Q135" s="134"/>
      <c r="R135" s="7" t="s">
        <v>1088</v>
      </c>
      <c r="S135" s="8" t="s">
        <v>1099</v>
      </c>
      <c r="T135" s="14" t="s">
        <v>680</v>
      </c>
      <c r="U135" s="4" t="s">
        <v>673</v>
      </c>
      <c r="V135" s="16"/>
      <c r="W135" s="15"/>
      <c r="X135" s="89"/>
      <c r="Y135" s="135" t="s">
        <v>680</v>
      </c>
      <c r="Z135" s="135" t="s">
        <v>681</v>
      </c>
      <c r="AA135" s="71" t="s">
        <v>690</v>
      </c>
      <c r="AB135" s="71" t="s">
        <v>691</v>
      </c>
      <c r="AC135" s="135" t="s">
        <v>682</v>
      </c>
      <c r="AD135" s="135"/>
      <c r="AE135" s="248" t="s">
        <v>680</v>
      </c>
      <c r="AF135" s="74"/>
      <c r="AG135" s="90"/>
      <c r="AH135" s="74"/>
      <c r="AI135" s="74"/>
      <c r="AJ135" s="74"/>
      <c r="AK135" s="73"/>
      <c r="AL135" s="6"/>
      <c r="AM135" s="74"/>
      <c r="BA135" s="75">
        <f t="shared" si="4"/>
        <v>8</v>
      </c>
      <c r="BB135" s="75">
        <f t="shared" si="5"/>
        <v>2</v>
      </c>
      <c r="BC135" s="245" t="str">
        <f t="shared" si="6"/>
        <v>ＨＨ</v>
      </c>
      <c r="BD135" s="19"/>
    </row>
    <row r="136" spans="1:56" ht="69" x14ac:dyDescent="0.4">
      <c r="A136" s="76" t="s">
        <v>762</v>
      </c>
      <c r="B136" s="390"/>
      <c r="C136" s="76" t="s">
        <v>783</v>
      </c>
      <c r="D136" s="391"/>
      <c r="E136" s="76" t="s">
        <v>837</v>
      </c>
      <c r="F136" s="391"/>
      <c r="G136" s="77" t="s">
        <v>852</v>
      </c>
      <c r="H136" s="471"/>
      <c r="I136" s="78">
        <v>28</v>
      </c>
      <c r="J136" s="79" t="s">
        <v>537</v>
      </c>
      <c r="K136" s="86"/>
      <c r="L136" s="362" t="s">
        <v>67</v>
      </c>
      <c r="M136" s="363"/>
      <c r="N136" s="100" t="s">
        <v>680</v>
      </c>
      <c r="O136" s="100" t="s">
        <v>687</v>
      </c>
      <c r="P136" s="100" t="s">
        <v>688</v>
      </c>
      <c r="Q136" s="134"/>
      <c r="R136" s="7" t="s">
        <v>1088</v>
      </c>
      <c r="S136" s="8" t="s">
        <v>1100</v>
      </c>
      <c r="T136" s="14" t="s">
        <v>680</v>
      </c>
      <c r="U136" s="96" t="s">
        <v>673</v>
      </c>
      <c r="V136" s="16"/>
      <c r="W136" s="15"/>
      <c r="X136" s="6"/>
      <c r="Y136" s="6" t="s">
        <v>680</v>
      </c>
      <c r="Z136" s="6" t="s">
        <v>681</v>
      </c>
      <c r="AA136" s="71" t="s">
        <v>690</v>
      </c>
      <c r="AB136" s="71" t="s">
        <v>691</v>
      </c>
      <c r="AC136" s="6" t="s">
        <v>682</v>
      </c>
      <c r="AD136" s="135"/>
      <c r="AE136" s="248" t="s">
        <v>680</v>
      </c>
      <c r="AF136" s="74"/>
      <c r="AG136" s="90"/>
      <c r="AH136" s="74"/>
      <c r="AI136" s="74"/>
      <c r="AJ136" s="74"/>
      <c r="AK136" s="73"/>
      <c r="AL136" s="6"/>
      <c r="AM136" s="74"/>
      <c r="BA136" s="75">
        <f t="shared" si="4"/>
        <v>254</v>
      </c>
      <c r="BB136" s="75">
        <f t="shared" si="5"/>
        <v>5</v>
      </c>
      <c r="BC136" s="245" t="str">
        <f t="shared" si="6"/>
        <v>ＨＨＨＨＨ</v>
      </c>
      <c r="BD136" s="19"/>
    </row>
    <row r="137" spans="1:56" ht="42" x14ac:dyDescent="0.4">
      <c r="A137" s="76" t="s">
        <v>762</v>
      </c>
      <c r="B137" s="390"/>
      <c r="C137" s="76" t="s">
        <v>783</v>
      </c>
      <c r="D137" s="391"/>
      <c r="E137" s="76" t="s">
        <v>837</v>
      </c>
      <c r="F137" s="391"/>
      <c r="G137" s="77" t="s">
        <v>852</v>
      </c>
      <c r="H137" s="471"/>
      <c r="I137" s="104">
        <v>28</v>
      </c>
      <c r="J137" s="79" t="s">
        <v>538</v>
      </c>
      <c r="K137" s="86"/>
      <c r="L137" s="362" t="s">
        <v>68</v>
      </c>
      <c r="M137" s="363"/>
      <c r="N137" s="100" t="s">
        <v>680</v>
      </c>
      <c r="O137" s="100" t="s">
        <v>687</v>
      </c>
      <c r="P137" s="100" t="s">
        <v>688</v>
      </c>
      <c r="Q137" s="134"/>
      <c r="R137" s="7" t="s">
        <v>1088</v>
      </c>
      <c r="S137" s="8" t="s">
        <v>1101</v>
      </c>
      <c r="T137" s="14" t="s">
        <v>680</v>
      </c>
      <c r="U137" s="96" t="s">
        <v>673</v>
      </c>
      <c r="V137" s="16"/>
      <c r="W137" s="15"/>
      <c r="X137" s="6"/>
      <c r="Y137" s="6" t="s">
        <v>680</v>
      </c>
      <c r="Z137" s="6" t="s">
        <v>681</v>
      </c>
      <c r="AA137" s="71" t="s">
        <v>690</v>
      </c>
      <c r="AB137" s="71" t="s">
        <v>691</v>
      </c>
      <c r="AC137" s="6" t="s">
        <v>682</v>
      </c>
      <c r="AD137" s="135"/>
      <c r="AE137" s="248" t="s">
        <v>680</v>
      </c>
      <c r="AF137" s="74"/>
      <c r="AG137" s="90"/>
      <c r="AH137" s="74"/>
      <c r="AI137" s="74"/>
      <c r="AJ137" s="74"/>
      <c r="AK137" s="73"/>
      <c r="AL137" s="6"/>
      <c r="AM137" s="74"/>
      <c r="BA137" s="75">
        <f t="shared" si="4"/>
        <v>142</v>
      </c>
      <c r="BB137" s="75">
        <f t="shared" si="5"/>
        <v>3</v>
      </c>
      <c r="BC137" s="245" t="str">
        <f t="shared" si="6"/>
        <v>ＨＨＨ</v>
      </c>
      <c r="BD137" s="19"/>
    </row>
    <row r="138" spans="1:56" ht="28.5" x14ac:dyDescent="0.4">
      <c r="A138" s="76" t="s">
        <v>762</v>
      </c>
      <c r="B138" s="390"/>
      <c r="C138" s="76" t="s">
        <v>783</v>
      </c>
      <c r="D138" s="391"/>
      <c r="E138" s="76" t="s">
        <v>837</v>
      </c>
      <c r="F138" s="391"/>
      <c r="G138" s="77" t="s">
        <v>852</v>
      </c>
      <c r="H138" s="471"/>
      <c r="I138" s="142">
        <v>29</v>
      </c>
      <c r="J138" s="65" t="s">
        <v>446</v>
      </c>
      <c r="K138" s="360" t="s">
        <v>69</v>
      </c>
      <c r="L138" s="361"/>
      <c r="M138" s="361"/>
      <c r="N138" s="100" t="s">
        <v>680</v>
      </c>
      <c r="O138" s="100" t="s">
        <v>683</v>
      </c>
      <c r="P138" s="100" t="s">
        <v>684</v>
      </c>
      <c r="Q138" s="100"/>
      <c r="R138" s="7" t="s">
        <v>1102</v>
      </c>
      <c r="S138" s="8" t="s">
        <v>1103</v>
      </c>
      <c r="T138" s="14" t="s">
        <v>680</v>
      </c>
      <c r="U138" s="68" t="s">
        <v>689</v>
      </c>
      <c r="V138" s="69"/>
      <c r="W138" s="69"/>
      <c r="X138" s="84"/>
      <c r="Y138" s="84"/>
      <c r="Z138" s="84"/>
      <c r="AA138" s="84"/>
      <c r="AB138" s="83"/>
      <c r="AC138" s="84"/>
      <c r="AD138" s="84"/>
      <c r="AE138" s="247"/>
      <c r="AF138" s="69"/>
      <c r="AG138" s="72"/>
      <c r="AH138" s="69"/>
      <c r="AI138" s="69"/>
      <c r="AJ138" s="69"/>
      <c r="AK138" s="85"/>
      <c r="AL138" s="84"/>
      <c r="AM138" s="69"/>
      <c r="BA138" s="75">
        <f t="shared" si="4"/>
        <v>44</v>
      </c>
      <c r="BB138" s="75">
        <f t="shared" si="5"/>
        <v>2</v>
      </c>
      <c r="BC138" s="245" t="str">
        <f t="shared" si="6"/>
        <v>ＨＨ</v>
      </c>
      <c r="BD138" s="19"/>
    </row>
    <row r="139" spans="1:56" ht="110.25" x14ac:dyDescent="0.4">
      <c r="A139" s="76" t="s">
        <v>762</v>
      </c>
      <c r="B139" s="390"/>
      <c r="C139" s="76" t="s">
        <v>783</v>
      </c>
      <c r="D139" s="391"/>
      <c r="E139" s="76" t="s">
        <v>837</v>
      </c>
      <c r="F139" s="391"/>
      <c r="G139" s="77" t="s">
        <v>852</v>
      </c>
      <c r="H139" s="471"/>
      <c r="I139" s="144">
        <v>29</v>
      </c>
      <c r="J139" s="145" t="s">
        <v>446</v>
      </c>
      <c r="K139" s="152"/>
      <c r="L139" s="362" t="s">
        <v>70</v>
      </c>
      <c r="M139" s="363"/>
      <c r="N139" s="100" t="s">
        <v>680</v>
      </c>
      <c r="O139" s="100" t="s">
        <v>687</v>
      </c>
      <c r="P139" s="100" t="s">
        <v>688</v>
      </c>
      <c r="Q139" s="100"/>
      <c r="R139" s="7" t="s">
        <v>1102</v>
      </c>
      <c r="S139" s="12" t="s">
        <v>1584</v>
      </c>
      <c r="T139" s="14" t="s">
        <v>680</v>
      </c>
      <c r="U139" s="96" t="s">
        <v>415</v>
      </c>
      <c r="V139" s="16"/>
      <c r="W139" s="15"/>
      <c r="X139" s="107" t="str">
        <f t="shared" ref="X139:X141" si="10">AE139</f>
        <v>▼選択</v>
      </c>
      <c r="Y139" s="6" t="s">
        <v>680</v>
      </c>
      <c r="Z139" s="6" t="s">
        <v>681</v>
      </c>
      <c r="AA139" s="71" t="s">
        <v>690</v>
      </c>
      <c r="AB139" s="71" t="s">
        <v>691</v>
      </c>
      <c r="AC139" s="6" t="s">
        <v>682</v>
      </c>
      <c r="AD139" s="6" t="s">
        <v>909</v>
      </c>
      <c r="AE139" s="248" t="s">
        <v>680</v>
      </c>
      <c r="AF139" s="74"/>
      <c r="AG139" s="90"/>
      <c r="AH139" s="74"/>
      <c r="AI139" s="74"/>
      <c r="AJ139" s="74"/>
      <c r="AK139" s="73"/>
      <c r="AL139" s="6"/>
      <c r="AM139" s="74"/>
      <c r="BA139" s="75">
        <f t="shared" ref="BA139:BA202" si="11">LENB(K139)+LENB(L139)+LENB(M139)</f>
        <v>160</v>
      </c>
      <c r="BB139" s="75">
        <f t="shared" ref="BB139:BB202" si="12">IF(ROUNDUP(BA139/$BB$7,0)&gt;2,ROUNDUP(BA139/$BB$7,0),ROUNDUP(BA139/$BB$7,0)+1)</f>
        <v>3</v>
      </c>
      <c r="BC139" s="245" t="str">
        <f t="shared" ref="BC139:BC202" si="13">REPT("Ｈ",BB139)</f>
        <v>ＨＨＨ</v>
      </c>
      <c r="BD139" s="19"/>
    </row>
    <row r="140" spans="1:56" ht="82.5" x14ac:dyDescent="0.4">
      <c r="A140" s="76" t="s">
        <v>762</v>
      </c>
      <c r="B140" s="390"/>
      <c r="C140" s="76" t="s">
        <v>783</v>
      </c>
      <c r="D140" s="391"/>
      <c r="E140" s="76" t="s">
        <v>837</v>
      </c>
      <c r="F140" s="391"/>
      <c r="G140" s="77" t="s">
        <v>852</v>
      </c>
      <c r="H140" s="471"/>
      <c r="I140" s="144">
        <v>30</v>
      </c>
      <c r="J140" s="145" t="s">
        <v>446</v>
      </c>
      <c r="K140" s="385" t="s">
        <v>71</v>
      </c>
      <c r="L140" s="400"/>
      <c r="M140" s="386"/>
      <c r="N140" s="100" t="s">
        <v>680</v>
      </c>
      <c r="O140" s="100" t="s">
        <v>687</v>
      </c>
      <c r="P140" s="100" t="s">
        <v>688</v>
      </c>
      <c r="Q140" s="100" t="s">
        <v>692</v>
      </c>
      <c r="R140" s="7" t="s">
        <v>1104</v>
      </c>
      <c r="S140" s="8" t="s">
        <v>1105</v>
      </c>
      <c r="T140" s="14" t="s">
        <v>680</v>
      </c>
      <c r="U140" s="96" t="s">
        <v>376</v>
      </c>
      <c r="V140" s="16"/>
      <c r="W140" s="15"/>
      <c r="X140" s="107" t="str">
        <f t="shared" si="10"/>
        <v>▼選択</v>
      </c>
      <c r="Y140" s="6" t="s">
        <v>680</v>
      </c>
      <c r="Z140" s="6" t="s">
        <v>681</v>
      </c>
      <c r="AA140" s="71" t="s">
        <v>690</v>
      </c>
      <c r="AB140" s="71" t="s">
        <v>691</v>
      </c>
      <c r="AC140" s="6" t="s">
        <v>682</v>
      </c>
      <c r="AD140" s="6" t="s">
        <v>910</v>
      </c>
      <c r="AE140" s="248" t="s">
        <v>680</v>
      </c>
      <c r="AF140" s="74"/>
      <c r="AG140" s="90"/>
      <c r="AH140" s="74"/>
      <c r="AI140" s="74"/>
      <c r="AJ140" s="74"/>
      <c r="AK140" s="73"/>
      <c r="AL140" s="6"/>
      <c r="AM140" s="74"/>
      <c r="BA140" s="75">
        <f t="shared" si="11"/>
        <v>277</v>
      </c>
      <c r="BB140" s="75">
        <f t="shared" si="12"/>
        <v>6</v>
      </c>
      <c r="BC140" s="245" t="str">
        <f t="shared" si="13"/>
        <v>ＨＨＨＨＨＨ</v>
      </c>
      <c r="BD140" s="19"/>
    </row>
    <row r="141" spans="1:56" ht="47.25" x14ac:dyDescent="0.4">
      <c r="A141" s="110" t="s">
        <v>762</v>
      </c>
      <c r="B141" s="364"/>
      <c r="C141" s="110" t="s">
        <v>783</v>
      </c>
      <c r="D141" s="365"/>
      <c r="E141" s="110" t="s">
        <v>837</v>
      </c>
      <c r="F141" s="365"/>
      <c r="G141" s="111" t="s">
        <v>852</v>
      </c>
      <c r="H141" s="472"/>
      <c r="I141" s="114">
        <v>31</v>
      </c>
      <c r="J141" s="112" t="s">
        <v>446</v>
      </c>
      <c r="K141" s="337" t="s">
        <v>227</v>
      </c>
      <c r="L141" s="338"/>
      <c r="M141" s="338"/>
      <c r="N141" s="106" t="s">
        <v>680</v>
      </c>
      <c r="O141" s="106" t="s">
        <v>687</v>
      </c>
      <c r="P141" s="106" t="s">
        <v>688</v>
      </c>
      <c r="Q141" s="100" t="s">
        <v>692</v>
      </c>
      <c r="R141" s="7" t="s">
        <v>1106</v>
      </c>
      <c r="S141" s="12" t="s">
        <v>1590</v>
      </c>
      <c r="T141" s="14" t="s">
        <v>680</v>
      </c>
      <c r="U141" s="96" t="s">
        <v>415</v>
      </c>
      <c r="V141" s="16"/>
      <c r="W141" s="15"/>
      <c r="X141" s="107" t="str">
        <f t="shared" si="10"/>
        <v>▼選択</v>
      </c>
      <c r="Y141" s="108" t="s">
        <v>680</v>
      </c>
      <c r="Z141" s="108" t="s">
        <v>681</v>
      </c>
      <c r="AA141" s="71" t="s">
        <v>690</v>
      </c>
      <c r="AB141" s="71" t="s">
        <v>691</v>
      </c>
      <c r="AC141" s="108" t="s">
        <v>682</v>
      </c>
      <c r="AD141" s="6" t="s">
        <v>909</v>
      </c>
      <c r="AE141" s="248" t="s">
        <v>680</v>
      </c>
      <c r="AF141" s="74"/>
      <c r="AG141" s="90"/>
      <c r="AH141" s="74"/>
      <c r="AI141" s="74"/>
      <c r="AJ141" s="74"/>
      <c r="AK141" s="73"/>
      <c r="AL141" s="6"/>
      <c r="AM141" s="74"/>
      <c r="BA141" s="75">
        <f t="shared" si="11"/>
        <v>160</v>
      </c>
      <c r="BB141" s="75">
        <f t="shared" si="12"/>
        <v>3</v>
      </c>
      <c r="BC141" s="245" t="str">
        <f t="shared" si="13"/>
        <v>ＨＨＨ</v>
      </c>
      <c r="BD141" s="19"/>
    </row>
    <row r="142" spans="1:56" ht="110.25" x14ac:dyDescent="0.4">
      <c r="A142" s="124" t="s">
        <v>761</v>
      </c>
      <c r="B142" s="125" t="s">
        <v>329</v>
      </c>
      <c r="C142" s="124" t="s">
        <v>770</v>
      </c>
      <c r="D142" s="127" t="s">
        <v>331</v>
      </c>
      <c r="E142" s="124" t="s">
        <v>798</v>
      </c>
      <c r="F142" s="127" t="s">
        <v>350</v>
      </c>
      <c r="G142" s="129" t="s">
        <v>854</v>
      </c>
      <c r="H142" s="130" t="s">
        <v>704</v>
      </c>
      <c r="I142" s="118" t="s">
        <v>717</v>
      </c>
      <c r="J142" s="112"/>
      <c r="K142" s="355" t="s">
        <v>702</v>
      </c>
      <c r="L142" s="356"/>
      <c r="M142" s="357"/>
      <c r="N142" s="106" t="s">
        <v>680</v>
      </c>
      <c r="O142" s="106" t="s">
        <v>687</v>
      </c>
      <c r="P142" s="106" t="s">
        <v>688</v>
      </c>
      <c r="Q142" s="106"/>
      <c r="R142" s="10" t="s">
        <v>1107</v>
      </c>
      <c r="S142" s="12" t="s">
        <v>1592</v>
      </c>
      <c r="T142" s="14" t="s">
        <v>680</v>
      </c>
      <c r="U142" s="68" t="s">
        <v>689</v>
      </c>
      <c r="V142" s="16"/>
      <c r="W142" s="15"/>
      <c r="X142" s="6"/>
      <c r="Y142" s="6" t="s">
        <v>680</v>
      </c>
      <c r="Z142" s="6" t="s">
        <v>681</v>
      </c>
      <c r="AA142" s="71" t="s">
        <v>690</v>
      </c>
      <c r="AB142" s="71" t="s">
        <v>691</v>
      </c>
      <c r="AC142" s="6" t="s">
        <v>682</v>
      </c>
      <c r="AD142" s="6"/>
      <c r="AE142" s="248" t="s">
        <v>680</v>
      </c>
      <c r="AF142" s="74"/>
      <c r="AG142" s="90"/>
      <c r="AH142" s="74"/>
      <c r="AI142" s="74"/>
      <c r="AJ142" s="74"/>
      <c r="AK142" s="73"/>
      <c r="AL142" s="6"/>
      <c r="AM142" s="74"/>
      <c r="BA142" s="75">
        <f t="shared" si="11"/>
        <v>194</v>
      </c>
      <c r="BB142" s="75">
        <f t="shared" si="12"/>
        <v>4</v>
      </c>
      <c r="BC142" s="245" t="str">
        <f t="shared" si="13"/>
        <v>ＨＨＨＨ</v>
      </c>
      <c r="BD142" s="19"/>
    </row>
    <row r="143" spans="1:56" ht="42" x14ac:dyDescent="0.4">
      <c r="A143" s="61" t="s">
        <v>761</v>
      </c>
      <c r="B143" s="340" t="s">
        <v>329</v>
      </c>
      <c r="C143" s="61" t="s">
        <v>770</v>
      </c>
      <c r="D143" s="343" t="s">
        <v>331</v>
      </c>
      <c r="E143" s="61" t="s">
        <v>799</v>
      </c>
      <c r="F143" s="343" t="s">
        <v>351</v>
      </c>
      <c r="G143" s="63" t="s">
        <v>852</v>
      </c>
      <c r="H143" s="470" t="s">
        <v>2</v>
      </c>
      <c r="I143" s="142">
        <v>32</v>
      </c>
      <c r="J143" s="65" t="s">
        <v>446</v>
      </c>
      <c r="K143" s="350" t="s">
        <v>223</v>
      </c>
      <c r="L143" s="338"/>
      <c r="M143" s="338"/>
      <c r="N143" s="120"/>
      <c r="O143" s="120"/>
      <c r="P143" s="120"/>
      <c r="Q143" s="120"/>
      <c r="R143" s="66"/>
      <c r="S143" s="67"/>
      <c r="T143" s="68" t="s">
        <v>689</v>
      </c>
      <c r="U143" s="68" t="s">
        <v>689</v>
      </c>
      <c r="V143" s="69"/>
      <c r="W143" s="69"/>
      <c r="X143" s="84"/>
      <c r="Y143" s="153"/>
      <c r="Z143" s="153"/>
      <c r="AA143" s="154"/>
      <c r="AB143" s="154"/>
      <c r="AC143" s="153"/>
      <c r="AD143" s="153"/>
      <c r="AE143" s="247"/>
      <c r="AF143" s="69"/>
      <c r="AG143" s="72"/>
      <c r="AH143" s="69"/>
      <c r="AI143" s="69"/>
      <c r="AJ143" s="69"/>
      <c r="AK143" s="85"/>
      <c r="AL143" s="84"/>
      <c r="AM143" s="69"/>
      <c r="BA143" s="75">
        <f t="shared" si="11"/>
        <v>64</v>
      </c>
      <c r="BB143" s="75">
        <f t="shared" si="12"/>
        <v>3</v>
      </c>
      <c r="BC143" s="245" t="str">
        <f t="shared" si="13"/>
        <v>ＨＨＨ</v>
      </c>
      <c r="BD143" s="19"/>
    </row>
    <row r="144" spans="1:56" ht="78.75" x14ac:dyDescent="0.4">
      <c r="A144" s="76" t="s">
        <v>762</v>
      </c>
      <c r="B144" s="390"/>
      <c r="C144" s="76" t="s">
        <v>783</v>
      </c>
      <c r="D144" s="391"/>
      <c r="E144" s="76" t="s">
        <v>838</v>
      </c>
      <c r="F144" s="391"/>
      <c r="G144" s="77" t="s">
        <v>852</v>
      </c>
      <c r="H144" s="471"/>
      <c r="I144" s="155">
        <v>32</v>
      </c>
      <c r="J144" s="145" t="s">
        <v>446</v>
      </c>
      <c r="K144" s="80"/>
      <c r="L144" s="362" t="s">
        <v>256</v>
      </c>
      <c r="M144" s="363"/>
      <c r="N144" s="120"/>
      <c r="O144" s="120"/>
      <c r="P144" s="120"/>
      <c r="Q144" s="120"/>
      <c r="R144" s="66"/>
      <c r="S144" s="67"/>
      <c r="T144" s="68" t="s">
        <v>1600</v>
      </c>
      <c r="U144" s="68" t="s">
        <v>689</v>
      </c>
      <c r="V144" s="69"/>
      <c r="W144" s="69"/>
      <c r="X144" s="107" t="str">
        <f>AE144</f>
        <v>▼選択</v>
      </c>
      <c r="Y144" s="108" t="s">
        <v>680</v>
      </c>
      <c r="Z144" s="108" t="s">
        <v>681</v>
      </c>
      <c r="AA144" s="71" t="s">
        <v>690</v>
      </c>
      <c r="AB144" s="71" t="s">
        <v>691</v>
      </c>
      <c r="AC144" s="108" t="s">
        <v>682</v>
      </c>
      <c r="AD144" s="139"/>
      <c r="AE144" s="246" t="s">
        <v>680</v>
      </c>
      <c r="AF144" s="69"/>
      <c r="AG144" s="72"/>
      <c r="AH144" s="69"/>
      <c r="AI144" s="69"/>
      <c r="AJ144" s="69"/>
      <c r="AK144" s="73"/>
      <c r="AL144" s="6"/>
      <c r="AM144" s="74"/>
      <c r="BA144" s="75">
        <f t="shared" si="11"/>
        <v>169</v>
      </c>
      <c r="BB144" s="75">
        <f t="shared" si="12"/>
        <v>4</v>
      </c>
      <c r="BC144" s="245" t="str">
        <f t="shared" si="13"/>
        <v>ＨＨＨＨ</v>
      </c>
      <c r="BD144" s="19"/>
    </row>
    <row r="145" spans="1:56" ht="42" x14ac:dyDescent="0.4">
      <c r="A145" s="76" t="s">
        <v>762</v>
      </c>
      <c r="B145" s="390"/>
      <c r="C145" s="76" t="s">
        <v>783</v>
      </c>
      <c r="D145" s="391"/>
      <c r="E145" s="76" t="s">
        <v>838</v>
      </c>
      <c r="F145" s="391"/>
      <c r="G145" s="77" t="s">
        <v>852</v>
      </c>
      <c r="H145" s="471"/>
      <c r="I145" s="78">
        <v>32</v>
      </c>
      <c r="J145" s="79" t="s">
        <v>539</v>
      </c>
      <c r="K145" s="86"/>
      <c r="L145" s="86"/>
      <c r="M145" s="106" t="s">
        <v>301</v>
      </c>
      <c r="N145" s="106" t="s">
        <v>680</v>
      </c>
      <c r="O145" s="106" t="s">
        <v>687</v>
      </c>
      <c r="P145" s="106" t="s">
        <v>688</v>
      </c>
      <c r="Q145" s="138"/>
      <c r="R145" s="7" t="s">
        <v>1108</v>
      </c>
      <c r="S145" s="8" t="s">
        <v>1109</v>
      </c>
      <c r="T145" s="14" t="s">
        <v>688</v>
      </c>
      <c r="U145" s="4" t="s">
        <v>395</v>
      </c>
      <c r="V145" s="16"/>
      <c r="W145" s="15"/>
      <c r="X145" s="6"/>
      <c r="Y145" s="108" t="s">
        <v>680</v>
      </c>
      <c r="Z145" s="108" t="s">
        <v>681</v>
      </c>
      <c r="AA145" s="71" t="s">
        <v>690</v>
      </c>
      <c r="AB145" s="71" t="s">
        <v>691</v>
      </c>
      <c r="AC145" s="108" t="s">
        <v>682</v>
      </c>
      <c r="AD145" s="139"/>
      <c r="AE145" s="248" t="s">
        <v>680</v>
      </c>
      <c r="AF145" s="74"/>
      <c r="AG145" s="90"/>
      <c r="AH145" s="74"/>
      <c r="AI145" s="74"/>
      <c r="AJ145" s="74"/>
      <c r="AK145" s="73"/>
      <c r="AL145" s="6"/>
      <c r="AM145" s="74"/>
      <c r="BA145" s="75">
        <f t="shared" si="11"/>
        <v>99</v>
      </c>
      <c r="BB145" s="75">
        <f t="shared" si="12"/>
        <v>3</v>
      </c>
      <c r="BC145" s="245" t="str">
        <f t="shared" si="13"/>
        <v>ＨＨＨ</v>
      </c>
      <c r="BD145" s="19"/>
    </row>
    <row r="146" spans="1:56" ht="63" x14ac:dyDescent="0.4">
      <c r="A146" s="76" t="s">
        <v>762</v>
      </c>
      <c r="B146" s="390"/>
      <c r="C146" s="76" t="s">
        <v>783</v>
      </c>
      <c r="D146" s="391"/>
      <c r="E146" s="76" t="s">
        <v>838</v>
      </c>
      <c r="F146" s="391"/>
      <c r="G146" s="77" t="s">
        <v>852</v>
      </c>
      <c r="H146" s="471"/>
      <c r="I146" s="78">
        <v>32</v>
      </c>
      <c r="J146" s="79" t="s">
        <v>540</v>
      </c>
      <c r="K146" s="86"/>
      <c r="L146" s="86"/>
      <c r="M146" s="106" t="s">
        <v>679</v>
      </c>
      <c r="N146" s="106" t="s">
        <v>680</v>
      </c>
      <c r="O146" s="106" t="s">
        <v>687</v>
      </c>
      <c r="P146" s="106" t="s">
        <v>688</v>
      </c>
      <c r="Q146" s="138"/>
      <c r="R146" s="7" t="s">
        <v>1108</v>
      </c>
      <c r="S146" s="8" t="s">
        <v>1110</v>
      </c>
      <c r="T146" s="14" t="s">
        <v>680</v>
      </c>
      <c r="U146" s="4" t="s">
        <v>395</v>
      </c>
      <c r="V146" s="16"/>
      <c r="W146" s="15"/>
      <c r="X146" s="6"/>
      <c r="Y146" s="108" t="s">
        <v>680</v>
      </c>
      <c r="Z146" s="108" t="s">
        <v>681</v>
      </c>
      <c r="AA146" s="71" t="s">
        <v>690</v>
      </c>
      <c r="AB146" s="71" t="s">
        <v>691</v>
      </c>
      <c r="AC146" s="108" t="s">
        <v>682</v>
      </c>
      <c r="AD146" s="139"/>
      <c r="AE146" s="248" t="s">
        <v>680</v>
      </c>
      <c r="AF146" s="74"/>
      <c r="AG146" s="90"/>
      <c r="AH146" s="74"/>
      <c r="AI146" s="74"/>
      <c r="AJ146" s="74"/>
      <c r="AK146" s="73"/>
      <c r="AL146" s="6"/>
      <c r="AM146" s="74"/>
      <c r="BA146" s="75">
        <f t="shared" si="11"/>
        <v>210</v>
      </c>
      <c r="BB146" s="75">
        <f t="shared" si="12"/>
        <v>4</v>
      </c>
      <c r="BC146" s="245" t="str">
        <f t="shared" si="13"/>
        <v>ＨＨＨＨ</v>
      </c>
      <c r="BD146" s="19"/>
    </row>
    <row r="147" spans="1:56" ht="55.5" x14ac:dyDescent="0.4">
      <c r="A147" s="76" t="s">
        <v>762</v>
      </c>
      <c r="B147" s="390"/>
      <c r="C147" s="76" t="s">
        <v>783</v>
      </c>
      <c r="D147" s="391"/>
      <c r="E147" s="76" t="s">
        <v>838</v>
      </c>
      <c r="F147" s="391"/>
      <c r="G147" s="77" t="s">
        <v>852</v>
      </c>
      <c r="H147" s="471"/>
      <c r="I147" s="78">
        <v>32</v>
      </c>
      <c r="J147" s="79" t="s">
        <v>541</v>
      </c>
      <c r="K147" s="86"/>
      <c r="L147" s="86"/>
      <c r="M147" s="106" t="s">
        <v>302</v>
      </c>
      <c r="N147" s="106" t="s">
        <v>680</v>
      </c>
      <c r="O147" s="106" t="s">
        <v>687</v>
      </c>
      <c r="P147" s="106" t="s">
        <v>688</v>
      </c>
      <c r="Q147" s="138"/>
      <c r="R147" s="7" t="s">
        <v>1108</v>
      </c>
      <c r="S147" s="8" t="s">
        <v>1111</v>
      </c>
      <c r="T147" s="14" t="s">
        <v>680</v>
      </c>
      <c r="U147" s="4" t="s">
        <v>395</v>
      </c>
      <c r="V147" s="16"/>
      <c r="W147" s="15"/>
      <c r="X147" s="6"/>
      <c r="Y147" s="108" t="s">
        <v>680</v>
      </c>
      <c r="Z147" s="108" t="s">
        <v>681</v>
      </c>
      <c r="AA147" s="71" t="s">
        <v>690</v>
      </c>
      <c r="AB147" s="71" t="s">
        <v>691</v>
      </c>
      <c r="AC147" s="108" t="s">
        <v>682</v>
      </c>
      <c r="AD147" s="139"/>
      <c r="AE147" s="248" t="s">
        <v>680</v>
      </c>
      <c r="AF147" s="74"/>
      <c r="AG147" s="90"/>
      <c r="AH147" s="74"/>
      <c r="AI147" s="74"/>
      <c r="AJ147" s="74"/>
      <c r="AK147" s="73"/>
      <c r="AL147" s="6"/>
      <c r="AM147" s="74"/>
      <c r="BA147" s="75">
        <f t="shared" si="11"/>
        <v>171</v>
      </c>
      <c r="BB147" s="75">
        <f t="shared" si="12"/>
        <v>4</v>
      </c>
      <c r="BC147" s="245" t="str">
        <f t="shared" si="13"/>
        <v>ＨＨＨＨ</v>
      </c>
      <c r="BD147" s="19"/>
    </row>
    <row r="148" spans="1:56" ht="55.5" x14ac:dyDescent="0.4">
      <c r="A148" s="76" t="s">
        <v>762</v>
      </c>
      <c r="B148" s="390"/>
      <c r="C148" s="76" t="s">
        <v>783</v>
      </c>
      <c r="D148" s="391"/>
      <c r="E148" s="76" t="s">
        <v>838</v>
      </c>
      <c r="F148" s="391"/>
      <c r="G148" s="77" t="s">
        <v>852</v>
      </c>
      <c r="H148" s="471"/>
      <c r="I148" s="78">
        <v>32</v>
      </c>
      <c r="J148" s="79" t="s">
        <v>542</v>
      </c>
      <c r="K148" s="86"/>
      <c r="L148" s="86"/>
      <c r="M148" s="106" t="s">
        <v>303</v>
      </c>
      <c r="N148" s="106" t="s">
        <v>680</v>
      </c>
      <c r="O148" s="106" t="s">
        <v>687</v>
      </c>
      <c r="P148" s="106" t="s">
        <v>688</v>
      </c>
      <c r="Q148" s="138"/>
      <c r="R148" s="7" t="s">
        <v>1108</v>
      </c>
      <c r="S148" s="8" t="s">
        <v>1112</v>
      </c>
      <c r="T148" s="14" t="s">
        <v>680</v>
      </c>
      <c r="U148" s="4" t="s">
        <v>395</v>
      </c>
      <c r="V148" s="16"/>
      <c r="W148" s="15"/>
      <c r="X148" s="6"/>
      <c r="Y148" s="108" t="s">
        <v>680</v>
      </c>
      <c r="Z148" s="108" t="s">
        <v>681</v>
      </c>
      <c r="AA148" s="71" t="s">
        <v>690</v>
      </c>
      <c r="AB148" s="71" t="s">
        <v>691</v>
      </c>
      <c r="AC148" s="108" t="s">
        <v>682</v>
      </c>
      <c r="AD148" s="139"/>
      <c r="AE148" s="248" t="s">
        <v>680</v>
      </c>
      <c r="AF148" s="74"/>
      <c r="AG148" s="90"/>
      <c r="AH148" s="74"/>
      <c r="AI148" s="74"/>
      <c r="AJ148" s="74"/>
      <c r="AK148" s="73"/>
      <c r="AL148" s="6"/>
      <c r="AM148" s="74"/>
      <c r="BA148" s="75">
        <f t="shared" si="11"/>
        <v>217</v>
      </c>
      <c r="BB148" s="75">
        <f t="shared" si="12"/>
        <v>4</v>
      </c>
      <c r="BC148" s="245" t="str">
        <f t="shared" si="13"/>
        <v>ＨＨＨＨ</v>
      </c>
      <c r="BD148" s="19"/>
    </row>
    <row r="149" spans="1:56" ht="47.25" x14ac:dyDescent="0.4">
      <c r="A149" s="76" t="s">
        <v>762</v>
      </c>
      <c r="B149" s="390"/>
      <c r="C149" s="76" t="s">
        <v>783</v>
      </c>
      <c r="D149" s="391"/>
      <c r="E149" s="76" t="s">
        <v>838</v>
      </c>
      <c r="F149" s="391"/>
      <c r="G149" s="77" t="s">
        <v>852</v>
      </c>
      <c r="H149" s="471"/>
      <c r="I149" s="78">
        <v>32</v>
      </c>
      <c r="J149" s="79" t="s">
        <v>543</v>
      </c>
      <c r="K149" s="86"/>
      <c r="L149" s="86"/>
      <c r="M149" s="106" t="s">
        <v>304</v>
      </c>
      <c r="N149" s="106" t="s">
        <v>680</v>
      </c>
      <c r="O149" s="106" t="s">
        <v>687</v>
      </c>
      <c r="P149" s="106" t="s">
        <v>688</v>
      </c>
      <c r="Q149" s="138"/>
      <c r="R149" s="7" t="s">
        <v>1108</v>
      </c>
      <c r="S149" s="12" t="s">
        <v>1606</v>
      </c>
      <c r="T149" s="14" t="s">
        <v>680</v>
      </c>
      <c r="U149" s="4" t="s">
        <v>395</v>
      </c>
      <c r="V149" s="16"/>
      <c r="W149" s="15"/>
      <c r="X149" s="6"/>
      <c r="Y149" s="108" t="s">
        <v>680</v>
      </c>
      <c r="Z149" s="108" t="s">
        <v>681</v>
      </c>
      <c r="AA149" s="71" t="s">
        <v>690</v>
      </c>
      <c r="AB149" s="71" t="s">
        <v>691</v>
      </c>
      <c r="AC149" s="108" t="s">
        <v>682</v>
      </c>
      <c r="AD149" s="139"/>
      <c r="AE149" s="248" t="s">
        <v>680</v>
      </c>
      <c r="AF149" s="74"/>
      <c r="AG149" s="90"/>
      <c r="AH149" s="74"/>
      <c r="AI149" s="74"/>
      <c r="AJ149" s="74"/>
      <c r="AK149" s="73"/>
      <c r="AL149" s="6"/>
      <c r="AM149" s="74"/>
      <c r="BA149" s="75">
        <f t="shared" si="11"/>
        <v>155</v>
      </c>
      <c r="BB149" s="75">
        <f t="shared" si="12"/>
        <v>3</v>
      </c>
      <c r="BC149" s="245" t="str">
        <f t="shared" si="13"/>
        <v>ＨＨＨ</v>
      </c>
      <c r="BD149" s="19"/>
    </row>
    <row r="150" spans="1:56" ht="28.5" x14ac:dyDescent="0.4">
      <c r="A150" s="76" t="s">
        <v>762</v>
      </c>
      <c r="B150" s="390"/>
      <c r="C150" s="76" t="s">
        <v>783</v>
      </c>
      <c r="D150" s="391"/>
      <c r="E150" s="76" t="s">
        <v>838</v>
      </c>
      <c r="F150" s="391"/>
      <c r="G150" s="77" t="s">
        <v>852</v>
      </c>
      <c r="H150" s="471"/>
      <c r="I150" s="78">
        <v>32</v>
      </c>
      <c r="J150" s="79" t="s">
        <v>544</v>
      </c>
      <c r="K150" s="86"/>
      <c r="L150" s="86"/>
      <c r="M150" s="106" t="s">
        <v>305</v>
      </c>
      <c r="N150" s="106" t="s">
        <v>680</v>
      </c>
      <c r="O150" s="106" t="s">
        <v>687</v>
      </c>
      <c r="P150" s="106" t="s">
        <v>688</v>
      </c>
      <c r="Q150" s="138"/>
      <c r="R150" s="7" t="s">
        <v>1108</v>
      </c>
      <c r="S150" s="8" t="s">
        <v>1113</v>
      </c>
      <c r="T150" s="14" t="s">
        <v>680</v>
      </c>
      <c r="U150" s="4" t="s">
        <v>395</v>
      </c>
      <c r="V150" s="16"/>
      <c r="W150" s="15"/>
      <c r="X150" s="6"/>
      <c r="Y150" s="108" t="s">
        <v>680</v>
      </c>
      <c r="Z150" s="108" t="s">
        <v>681</v>
      </c>
      <c r="AA150" s="71" t="s">
        <v>690</v>
      </c>
      <c r="AB150" s="71" t="s">
        <v>691</v>
      </c>
      <c r="AC150" s="108" t="s">
        <v>682</v>
      </c>
      <c r="AD150" s="139"/>
      <c r="AE150" s="248" t="s">
        <v>680</v>
      </c>
      <c r="AF150" s="74"/>
      <c r="AG150" s="90"/>
      <c r="AH150" s="74"/>
      <c r="AI150" s="74"/>
      <c r="AJ150" s="74"/>
      <c r="AK150" s="73"/>
      <c r="AL150" s="6"/>
      <c r="AM150" s="74"/>
      <c r="BA150" s="75">
        <f t="shared" si="11"/>
        <v>42</v>
      </c>
      <c r="BB150" s="75">
        <f t="shared" si="12"/>
        <v>2</v>
      </c>
      <c r="BC150" s="245" t="str">
        <f t="shared" si="13"/>
        <v>ＨＨ</v>
      </c>
      <c r="BD150" s="19"/>
    </row>
    <row r="151" spans="1:56" ht="28.5" x14ac:dyDescent="0.4">
      <c r="A151" s="76" t="s">
        <v>762</v>
      </c>
      <c r="B151" s="390"/>
      <c r="C151" s="76" t="s">
        <v>783</v>
      </c>
      <c r="D151" s="391"/>
      <c r="E151" s="76" t="s">
        <v>838</v>
      </c>
      <c r="F151" s="391"/>
      <c r="G151" s="77" t="s">
        <v>852</v>
      </c>
      <c r="H151" s="471"/>
      <c r="I151" s="78">
        <v>32</v>
      </c>
      <c r="J151" s="79" t="s">
        <v>545</v>
      </c>
      <c r="K151" s="86"/>
      <c r="L151" s="86"/>
      <c r="M151" s="106" t="s">
        <v>306</v>
      </c>
      <c r="N151" s="106" t="s">
        <v>680</v>
      </c>
      <c r="O151" s="106" t="s">
        <v>687</v>
      </c>
      <c r="P151" s="106" t="s">
        <v>688</v>
      </c>
      <c r="Q151" s="138"/>
      <c r="R151" s="7" t="s">
        <v>1108</v>
      </c>
      <c r="S151" s="8" t="s">
        <v>1114</v>
      </c>
      <c r="T151" s="14" t="s">
        <v>680</v>
      </c>
      <c r="U151" s="4" t="s">
        <v>395</v>
      </c>
      <c r="V151" s="16"/>
      <c r="W151" s="15"/>
      <c r="X151" s="6"/>
      <c r="Y151" s="108" t="s">
        <v>680</v>
      </c>
      <c r="Z151" s="108" t="s">
        <v>681</v>
      </c>
      <c r="AA151" s="71" t="s">
        <v>690</v>
      </c>
      <c r="AB151" s="71" t="s">
        <v>691</v>
      </c>
      <c r="AC151" s="108" t="s">
        <v>682</v>
      </c>
      <c r="AD151" s="139"/>
      <c r="AE151" s="248" t="s">
        <v>680</v>
      </c>
      <c r="AF151" s="74"/>
      <c r="AG151" s="90"/>
      <c r="AH151" s="74"/>
      <c r="AI151" s="74"/>
      <c r="AJ151" s="74"/>
      <c r="AK151" s="73"/>
      <c r="AL151" s="6"/>
      <c r="AM151" s="74"/>
      <c r="BA151" s="75">
        <f t="shared" si="11"/>
        <v>32</v>
      </c>
      <c r="BB151" s="75">
        <f t="shared" si="12"/>
        <v>2</v>
      </c>
      <c r="BC151" s="245" t="str">
        <f t="shared" si="13"/>
        <v>ＨＨ</v>
      </c>
      <c r="BD151" s="19"/>
    </row>
    <row r="152" spans="1:56" ht="69" x14ac:dyDescent="0.4">
      <c r="A152" s="76" t="s">
        <v>762</v>
      </c>
      <c r="B152" s="390"/>
      <c r="C152" s="76" t="s">
        <v>783</v>
      </c>
      <c r="D152" s="391"/>
      <c r="E152" s="76" t="s">
        <v>838</v>
      </c>
      <c r="F152" s="391"/>
      <c r="G152" s="77" t="s">
        <v>852</v>
      </c>
      <c r="H152" s="471"/>
      <c r="I152" s="104">
        <v>32</v>
      </c>
      <c r="J152" s="79" t="s">
        <v>546</v>
      </c>
      <c r="K152" s="86"/>
      <c r="L152" s="86"/>
      <c r="M152" s="106" t="s">
        <v>72</v>
      </c>
      <c r="N152" s="106" t="s">
        <v>680</v>
      </c>
      <c r="O152" s="106" t="s">
        <v>687</v>
      </c>
      <c r="P152" s="106" t="s">
        <v>688</v>
      </c>
      <c r="Q152" s="138"/>
      <c r="R152" s="7" t="s">
        <v>1108</v>
      </c>
      <c r="S152" s="8" t="s">
        <v>1115</v>
      </c>
      <c r="T152" s="14" t="s">
        <v>680</v>
      </c>
      <c r="U152" s="4" t="s">
        <v>395</v>
      </c>
      <c r="V152" s="16"/>
      <c r="W152" s="15"/>
      <c r="X152" s="6"/>
      <c r="Y152" s="108" t="s">
        <v>680</v>
      </c>
      <c r="Z152" s="108" t="s">
        <v>681</v>
      </c>
      <c r="AA152" s="71" t="s">
        <v>690</v>
      </c>
      <c r="AB152" s="71" t="s">
        <v>691</v>
      </c>
      <c r="AC152" s="108" t="s">
        <v>682</v>
      </c>
      <c r="AD152" s="139"/>
      <c r="AE152" s="248" t="s">
        <v>680</v>
      </c>
      <c r="AF152" s="74"/>
      <c r="AG152" s="90"/>
      <c r="AH152" s="74"/>
      <c r="AI152" s="74"/>
      <c r="AJ152" s="74"/>
      <c r="AK152" s="73"/>
      <c r="AL152" s="6"/>
      <c r="AM152" s="74"/>
      <c r="BA152" s="75">
        <f t="shared" si="11"/>
        <v>222</v>
      </c>
      <c r="BB152" s="75">
        <f t="shared" si="12"/>
        <v>5</v>
      </c>
      <c r="BC152" s="245" t="str">
        <f t="shared" si="13"/>
        <v>ＨＨＨＨＨ</v>
      </c>
      <c r="BD152" s="19"/>
    </row>
    <row r="153" spans="1:56" ht="55.5" x14ac:dyDescent="0.4">
      <c r="A153" s="76" t="s">
        <v>762</v>
      </c>
      <c r="B153" s="390"/>
      <c r="C153" s="76" t="s">
        <v>783</v>
      </c>
      <c r="D153" s="391"/>
      <c r="E153" s="76" t="s">
        <v>838</v>
      </c>
      <c r="F153" s="391"/>
      <c r="G153" s="77" t="s">
        <v>852</v>
      </c>
      <c r="H153" s="471"/>
      <c r="I153" s="114">
        <v>33</v>
      </c>
      <c r="J153" s="65" t="s">
        <v>446</v>
      </c>
      <c r="K153" s="350" t="s">
        <v>402</v>
      </c>
      <c r="L153" s="338"/>
      <c r="M153" s="338"/>
      <c r="N153" s="106" t="s">
        <v>680</v>
      </c>
      <c r="O153" s="106" t="s">
        <v>687</v>
      </c>
      <c r="P153" s="106" t="s">
        <v>688</v>
      </c>
      <c r="Q153" s="138"/>
      <c r="R153" s="7" t="s">
        <v>1116</v>
      </c>
      <c r="S153" s="8" t="s">
        <v>1117</v>
      </c>
      <c r="T153" s="14" t="s">
        <v>680</v>
      </c>
      <c r="U153" s="96" t="s">
        <v>421</v>
      </c>
      <c r="V153" s="16"/>
      <c r="W153" s="15"/>
      <c r="X153" s="107" t="str">
        <f t="shared" ref="X153:X155" si="14">AE153</f>
        <v>▼選択</v>
      </c>
      <c r="Y153" s="108" t="s">
        <v>680</v>
      </c>
      <c r="Z153" s="108" t="s">
        <v>681</v>
      </c>
      <c r="AA153" s="71" t="s">
        <v>690</v>
      </c>
      <c r="AB153" s="71" t="s">
        <v>691</v>
      </c>
      <c r="AC153" s="108" t="s">
        <v>682</v>
      </c>
      <c r="AD153" s="139"/>
      <c r="AE153" s="248" t="s">
        <v>680</v>
      </c>
      <c r="AF153" s="74"/>
      <c r="AG153" s="90"/>
      <c r="AH153" s="74"/>
      <c r="AI153" s="74"/>
      <c r="AJ153" s="74"/>
      <c r="AK153" s="73"/>
      <c r="AL153" s="6"/>
      <c r="AM153" s="74"/>
      <c r="BA153" s="75">
        <f t="shared" si="11"/>
        <v>166</v>
      </c>
      <c r="BB153" s="75">
        <f t="shared" si="12"/>
        <v>4</v>
      </c>
      <c r="BC153" s="245" t="str">
        <f t="shared" si="13"/>
        <v>ＨＨＨＨ</v>
      </c>
      <c r="BD153" s="19"/>
    </row>
    <row r="154" spans="1:56" ht="42" x14ac:dyDescent="0.4">
      <c r="A154" s="110" t="s">
        <v>762</v>
      </c>
      <c r="B154" s="364"/>
      <c r="C154" s="110" t="s">
        <v>783</v>
      </c>
      <c r="D154" s="365"/>
      <c r="E154" s="110" t="s">
        <v>838</v>
      </c>
      <c r="F154" s="365"/>
      <c r="G154" s="111" t="s">
        <v>852</v>
      </c>
      <c r="H154" s="472"/>
      <c r="I154" s="114">
        <v>34</v>
      </c>
      <c r="J154" s="112" t="s">
        <v>446</v>
      </c>
      <c r="K154" s="337" t="s">
        <v>228</v>
      </c>
      <c r="L154" s="338"/>
      <c r="M154" s="338"/>
      <c r="N154" s="106" t="s">
        <v>680</v>
      </c>
      <c r="O154" s="106" t="s">
        <v>687</v>
      </c>
      <c r="P154" s="106" t="s">
        <v>688</v>
      </c>
      <c r="Q154" s="138"/>
      <c r="R154" s="7" t="s">
        <v>1118</v>
      </c>
      <c r="S154" s="8" t="s">
        <v>1119</v>
      </c>
      <c r="T154" s="14" t="s">
        <v>680</v>
      </c>
      <c r="U154" s="96" t="s">
        <v>415</v>
      </c>
      <c r="V154" s="16"/>
      <c r="W154" s="15"/>
      <c r="X154" s="107" t="str">
        <f t="shared" si="14"/>
        <v>▼選択</v>
      </c>
      <c r="Y154" s="108" t="s">
        <v>680</v>
      </c>
      <c r="Z154" s="108" t="s">
        <v>681</v>
      </c>
      <c r="AA154" s="71" t="s">
        <v>690</v>
      </c>
      <c r="AB154" s="71" t="s">
        <v>691</v>
      </c>
      <c r="AC154" s="108" t="s">
        <v>682</v>
      </c>
      <c r="AD154" s="139"/>
      <c r="AE154" s="248" t="s">
        <v>680</v>
      </c>
      <c r="AF154" s="74"/>
      <c r="AG154" s="90"/>
      <c r="AH154" s="74"/>
      <c r="AI154" s="74"/>
      <c r="AJ154" s="74"/>
      <c r="AK154" s="73"/>
      <c r="AL154" s="6"/>
      <c r="AM154" s="74"/>
      <c r="BA154" s="75">
        <f t="shared" si="11"/>
        <v>105</v>
      </c>
      <c r="BB154" s="75">
        <f t="shared" si="12"/>
        <v>3</v>
      </c>
      <c r="BC154" s="245" t="str">
        <f t="shared" si="13"/>
        <v>ＨＨＨ</v>
      </c>
      <c r="BD154" s="19"/>
    </row>
    <row r="155" spans="1:56" ht="47.25" x14ac:dyDescent="0.4">
      <c r="A155" s="61" t="s">
        <v>761</v>
      </c>
      <c r="B155" s="340" t="s">
        <v>329</v>
      </c>
      <c r="C155" s="61" t="s">
        <v>770</v>
      </c>
      <c r="D155" s="343" t="s">
        <v>331</v>
      </c>
      <c r="E155" s="61" t="s">
        <v>799</v>
      </c>
      <c r="F155" s="343" t="s">
        <v>351</v>
      </c>
      <c r="G155" s="113" t="s">
        <v>854</v>
      </c>
      <c r="H155" s="484" t="s">
        <v>41</v>
      </c>
      <c r="I155" s="114">
        <v>35</v>
      </c>
      <c r="J155" s="65" t="s">
        <v>446</v>
      </c>
      <c r="K155" s="350" t="s">
        <v>403</v>
      </c>
      <c r="L155" s="338"/>
      <c r="M155" s="338"/>
      <c r="N155" s="106" t="s">
        <v>680</v>
      </c>
      <c r="O155" s="106" t="s">
        <v>687</v>
      </c>
      <c r="P155" s="106" t="s">
        <v>688</v>
      </c>
      <c r="Q155" s="138"/>
      <c r="R155" s="7" t="s">
        <v>1120</v>
      </c>
      <c r="S155" s="12" t="s">
        <v>1538</v>
      </c>
      <c r="T155" s="14" t="s">
        <v>680</v>
      </c>
      <c r="U155" s="96" t="s">
        <v>422</v>
      </c>
      <c r="V155" s="16"/>
      <c r="W155" s="15"/>
      <c r="X155" s="115" t="str">
        <f t="shared" si="14"/>
        <v>▼選択</v>
      </c>
      <c r="Y155" s="108" t="s">
        <v>680</v>
      </c>
      <c r="Z155" s="108" t="s">
        <v>681</v>
      </c>
      <c r="AA155" s="71" t="s">
        <v>690</v>
      </c>
      <c r="AB155" s="71" t="s">
        <v>691</v>
      </c>
      <c r="AC155" s="108" t="s">
        <v>682</v>
      </c>
      <c r="AD155" s="139"/>
      <c r="AE155" s="248" t="s">
        <v>680</v>
      </c>
      <c r="AF155" s="74"/>
      <c r="AG155" s="90"/>
      <c r="AH155" s="74"/>
      <c r="AI155" s="74"/>
      <c r="AJ155" s="74"/>
      <c r="AK155" s="73"/>
      <c r="AL155" s="6"/>
      <c r="AM155" s="74"/>
      <c r="BA155" s="75">
        <f t="shared" si="11"/>
        <v>108</v>
      </c>
      <c r="BB155" s="75">
        <f t="shared" si="12"/>
        <v>3</v>
      </c>
      <c r="BC155" s="245" t="str">
        <f t="shared" si="13"/>
        <v>ＨＨＨ</v>
      </c>
      <c r="BD155" s="19"/>
    </row>
    <row r="156" spans="1:56" ht="78.75" x14ac:dyDescent="0.4">
      <c r="A156" s="110" t="s">
        <v>762</v>
      </c>
      <c r="B156" s="364"/>
      <c r="C156" s="110" t="s">
        <v>783</v>
      </c>
      <c r="D156" s="365"/>
      <c r="E156" s="110" t="s">
        <v>838</v>
      </c>
      <c r="F156" s="365"/>
      <c r="G156" s="117" t="s">
        <v>854</v>
      </c>
      <c r="H156" s="486"/>
      <c r="I156" s="118" t="s">
        <v>718</v>
      </c>
      <c r="J156" s="112"/>
      <c r="K156" s="355" t="s">
        <v>702</v>
      </c>
      <c r="L156" s="356"/>
      <c r="M156" s="357"/>
      <c r="N156" s="106" t="s">
        <v>680</v>
      </c>
      <c r="O156" s="106" t="s">
        <v>687</v>
      </c>
      <c r="P156" s="106" t="s">
        <v>688</v>
      </c>
      <c r="Q156" s="106"/>
      <c r="R156" s="10" t="s">
        <v>1121</v>
      </c>
      <c r="S156" s="12" t="s">
        <v>1539</v>
      </c>
      <c r="T156" s="14" t="s">
        <v>680</v>
      </c>
      <c r="U156" s="68" t="s">
        <v>689</v>
      </c>
      <c r="V156" s="16"/>
      <c r="W156" s="15"/>
      <c r="X156" s="6"/>
      <c r="Y156" s="6" t="s">
        <v>680</v>
      </c>
      <c r="Z156" s="6" t="s">
        <v>681</v>
      </c>
      <c r="AA156" s="71" t="s">
        <v>690</v>
      </c>
      <c r="AB156" s="71" t="s">
        <v>691</v>
      </c>
      <c r="AC156" s="6" t="s">
        <v>682</v>
      </c>
      <c r="AD156" s="6"/>
      <c r="AE156" s="248" t="s">
        <v>680</v>
      </c>
      <c r="AF156" s="74"/>
      <c r="AG156" s="90"/>
      <c r="AH156" s="74"/>
      <c r="AI156" s="74"/>
      <c r="AJ156" s="74"/>
      <c r="AK156" s="73"/>
      <c r="AL156" s="6"/>
      <c r="AM156" s="74"/>
      <c r="BA156" s="75">
        <f t="shared" si="11"/>
        <v>194</v>
      </c>
      <c r="BB156" s="75">
        <f t="shared" si="12"/>
        <v>4</v>
      </c>
      <c r="BC156" s="245" t="str">
        <f t="shared" si="13"/>
        <v>ＨＨＨＨ</v>
      </c>
      <c r="BD156" s="19"/>
    </row>
    <row r="157" spans="1:56" ht="110.25" x14ac:dyDescent="0.4">
      <c r="A157" s="119" t="s">
        <v>763</v>
      </c>
      <c r="B157" s="156" t="s">
        <v>329</v>
      </c>
      <c r="C157" s="119" t="s">
        <v>772</v>
      </c>
      <c r="D157" s="157" t="s">
        <v>771</v>
      </c>
      <c r="E157" s="119" t="s">
        <v>800</v>
      </c>
      <c r="F157" s="157" t="s">
        <v>352</v>
      </c>
      <c r="G157" s="158" t="s">
        <v>852</v>
      </c>
      <c r="H157" s="159" t="s">
        <v>2</v>
      </c>
      <c r="I157" s="114">
        <v>36</v>
      </c>
      <c r="J157" s="65" t="s">
        <v>446</v>
      </c>
      <c r="K157" s="350" t="s">
        <v>73</v>
      </c>
      <c r="L157" s="338"/>
      <c r="M157" s="338"/>
      <c r="N157" s="106" t="s">
        <v>680</v>
      </c>
      <c r="O157" s="106" t="s">
        <v>687</v>
      </c>
      <c r="P157" s="106" t="s">
        <v>688</v>
      </c>
      <c r="Q157" s="138"/>
      <c r="R157" s="7" t="s">
        <v>1122</v>
      </c>
      <c r="S157" s="12" t="s">
        <v>1540</v>
      </c>
      <c r="T157" s="14" t="s">
        <v>680</v>
      </c>
      <c r="U157" s="96" t="s">
        <v>423</v>
      </c>
      <c r="V157" s="16"/>
      <c r="W157" s="15"/>
      <c r="X157" s="107" t="str">
        <f t="shared" ref="X157:X158" si="15">AE157</f>
        <v>▼選択</v>
      </c>
      <c r="Y157" s="108" t="s">
        <v>680</v>
      </c>
      <c r="Z157" s="108" t="s">
        <v>681</v>
      </c>
      <c r="AA157" s="71" t="s">
        <v>690</v>
      </c>
      <c r="AB157" s="71" t="s">
        <v>691</v>
      </c>
      <c r="AC157" s="108" t="s">
        <v>682</v>
      </c>
      <c r="AD157" s="139"/>
      <c r="AE157" s="248" t="s">
        <v>680</v>
      </c>
      <c r="AF157" s="74"/>
      <c r="AG157" s="90"/>
      <c r="AH157" s="74"/>
      <c r="AI157" s="74"/>
      <c r="AJ157" s="74"/>
      <c r="AK157" s="73"/>
      <c r="AL157" s="6"/>
      <c r="AM157" s="74"/>
      <c r="BA157" s="75">
        <f t="shared" si="11"/>
        <v>70</v>
      </c>
      <c r="BB157" s="75">
        <f t="shared" si="12"/>
        <v>3</v>
      </c>
      <c r="BC157" s="245" t="str">
        <f t="shared" si="13"/>
        <v>ＨＨＨ</v>
      </c>
      <c r="BD157" s="19"/>
    </row>
    <row r="158" spans="1:56" ht="47.25" x14ac:dyDescent="0.4">
      <c r="A158" s="119" t="s">
        <v>761</v>
      </c>
      <c r="B158" s="340" t="s">
        <v>329</v>
      </c>
      <c r="C158" s="119" t="s">
        <v>770</v>
      </c>
      <c r="D158" s="343" t="s">
        <v>331</v>
      </c>
      <c r="E158" s="119" t="s">
        <v>800</v>
      </c>
      <c r="F158" s="343" t="s">
        <v>352</v>
      </c>
      <c r="G158" s="116" t="s">
        <v>854</v>
      </c>
      <c r="H158" s="484" t="s">
        <v>41</v>
      </c>
      <c r="I158" s="114">
        <v>37</v>
      </c>
      <c r="J158" s="65" t="s">
        <v>446</v>
      </c>
      <c r="K158" s="350" t="s">
        <v>74</v>
      </c>
      <c r="L158" s="338"/>
      <c r="M158" s="338"/>
      <c r="N158" s="106" t="s">
        <v>680</v>
      </c>
      <c r="O158" s="106" t="s">
        <v>687</v>
      </c>
      <c r="P158" s="106" t="s">
        <v>688</v>
      </c>
      <c r="Q158" s="138"/>
      <c r="R158" s="7" t="s">
        <v>1123</v>
      </c>
      <c r="S158" s="12" t="s">
        <v>1541</v>
      </c>
      <c r="T158" s="14" t="s">
        <v>680</v>
      </c>
      <c r="U158" s="96" t="s">
        <v>424</v>
      </c>
      <c r="V158" s="16"/>
      <c r="W158" s="15"/>
      <c r="X158" s="115" t="str">
        <f t="shared" si="15"/>
        <v>▼選択</v>
      </c>
      <c r="Y158" s="108" t="s">
        <v>680</v>
      </c>
      <c r="Z158" s="108" t="s">
        <v>681</v>
      </c>
      <c r="AA158" s="71" t="s">
        <v>690</v>
      </c>
      <c r="AB158" s="71" t="s">
        <v>691</v>
      </c>
      <c r="AC158" s="108" t="s">
        <v>682</v>
      </c>
      <c r="AD158" s="139"/>
      <c r="AE158" s="248" t="s">
        <v>680</v>
      </c>
      <c r="AF158" s="74"/>
      <c r="AG158" s="90"/>
      <c r="AH158" s="74"/>
      <c r="AI158" s="74"/>
      <c r="AJ158" s="74"/>
      <c r="AK158" s="73"/>
      <c r="AL158" s="6"/>
      <c r="AM158" s="74"/>
      <c r="BA158" s="75">
        <f t="shared" si="11"/>
        <v>60</v>
      </c>
      <c r="BB158" s="75">
        <f t="shared" si="12"/>
        <v>3</v>
      </c>
      <c r="BC158" s="245" t="str">
        <f t="shared" si="13"/>
        <v>ＨＨＨ</v>
      </c>
      <c r="BD158" s="19"/>
    </row>
    <row r="159" spans="1:56" ht="78.75" x14ac:dyDescent="0.4">
      <c r="A159" s="76" t="s">
        <v>762</v>
      </c>
      <c r="B159" s="364"/>
      <c r="C159" s="76" t="s">
        <v>783</v>
      </c>
      <c r="D159" s="365"/>
      <c r="E159" s="76" t="s">
        <v>839</v>
      </c>
      <c r="F159" s="365"/>
      <c r="G159" s="117" t="s">
        <v>854</v>
      </c>
      <c r="H159" s="486"/>
      <c r="I159" s="160" t="s">
        <v>719</v>
      </c>
      <c r="J159" s="65"/>
      <c r="K159" s="355" t="s">
        <v>702</v>
      </c>
      <c r="L159" s="356"/>
      <c r="M159" s="357"/>
      <c r="N159" s="106" t="s">
        <v>680</v>
      </c>
      <c r="O159" s="106" t="s">
        <v>687</v>
      </c>
      <c r="P159" s="106" t="s">
        <v>688</v>
      </c>
      <c r="Q159" s="106"/>
      <c r="R159" s="10" t="s">
        <v>1124</v>
      </c>
      <c r="S159" s="12" t="s">
        <v>1542</v>
      </c>
      <c r="T159" s="14" t="s">
        <v>680</v>
      </c>
      <c r="U159" s="68" t="s">
        <v>689</v>
      </c>
      <c r="V159" s="16"/>
      <c r="W159" s="15"/>
      <c r="X159" s="6"/>
      <c r="Y159" s="6" t="s">
        <v>680</v>
      </c>
      <c r="Z159" s="6" t="s">
        <v>681</v>
      </c>
      <c r="AA159" s="71" t="s">
        <v>690</v>
      </c>
      <c r="AB159" s="71" t="s">
        <v>691</v>
      </c>
      <c r="AC159" s="6" t="s">
        <v>682</v>
      </c>
      <c r="AD159" s="6"/>
      <c r="AE159" s="248" t="s">
        <v>680</v>
      </c>
      <c r="AF159" s="74"/>
      <c r="AG159" s="90"/>
      <c r="AH159" s="74"/>
      <c r="AI159" s="74"/>
      <c r="AJ159" s="74"/>
      <c r="AK159" s="73"/>
      <c r="AL159" s="6"/>
      <c r="AM159" s="74"/>
      <c r="BA159" s="75">
        <f t="shared" si="11"/>
        <v>194</v>
      </c>
      <c r="BB159" s="75">
        <f t="shared" si="12"/>
        <v>4</v>
      </c>
      <c r="BC159" s="245" t="str">
        <f t="shared" si="13"/>
        <v>ＨＨＨＨ</v>
      </c>
      <c r="BD159" s="19"/>
    </row>
    <row r="160" spans="1:56" ht="110.25" x14ac:dyDescent="0.4">
      <c r="A160" s="119" t="s">
        <v>761</v>
      </c>
      <c r="B160" s="156" t="s">
        <v>329</v>
      </c>
      <c r="C160" s="119" t="s">
        <v>770</v>
      </c>
      <c r="D160" s="157" t="s">
        <v>331</v>
      </c>
      <c r="E160" s="119" t="s">
        <v>802</v>
      </c>
      <c r="F160" s="157" t="s">
        <v>353</v>
      </c>
      <c r="G160" s="158" t="s">
        <v>852</v>
      </c>
      <c r="H160" s="159" t="s">
        <v>2</v>
      </c>
      <c r="I160" s="114">
        <v>38</v>
      </c>
      <c r="J160" s="65" t="s">
        <v>446</v>
      </c>
      <c r="K160" s="350" t="s">
        <v>75</v>
      </c>
      <c r="L160" s="338"/>
      <c r="M160" s="338"/>
      <c r="N160" s="106" t="s">
        <v>680</v>
      </c>
      <c r="O160" s="106" t="s">
        <v>687</v>
      </c>
      <c r="P160" s="106" t="s">
        <v>688</v>
      </c>
      <c r="Q160" s="138"/>
      <c r="R160" s="7" t="s">
        <v>1125</v>
      </c>
      <c r="S160" s="12" t="s">
        <v>1543</v>
      </c>
      <c r="T160" s="14" t="s">
        <v>680</v>
      </c>
      <c r="U160" s="96" t="s">
        <v>425</v>
      </c>
      <c r="V160" s="16"/>
      <c r="W160" s="15"/>
      <c r="X160" s="107" t="str">
        <f t="shared" ref="X160:X161" si="16">AE160</f>
        <v>▼選択</v>
      </c>
      <c r="Y160" s="108" t="s">
        <v>680</v>
      </c>
      <c r="Z160" s="108" t="s">
        <v>681</v>
      </c>
      <c r="AA160" s="71" t="s">
        <v>690</v>
      </c>
      <c r="AB160" s="71" t="s">
        <v>691</v>
      </c>
      <c r="AC160" s="108" t="s">
        <v>682</v>
      </c>
      <c r="AD160" s="139"/>
      <c r="AE160" s="248" t="s">
        <v>680</v>
      </c>
      <c r="AF160" s="74"/>
      <c r="AG160" s="90"/>
      <c r="AH160" s="74"/>
      <c r="AI160" s="74"/>
      <c r="AJ160" s="74"/>
      <c r="AK160" s="73"/>
      <c r="AL160" s="6"/>
      <c r="AM160" s="74"/>
      <c r="BA160" s="75">
        <f t="shared" si="11"/>
        <v>192</v>
      </c>
      <c r="BB160" s="75">
        <f t="shared" si="12"/>
        <v>4</v>
      </c>
      <c r="BC160" s="245" t="str">
        <f t="shared" si="13"/>
        <v>ＨＨＨＨ</v>
      </c>
      <c r="BD160" s="19"/>
    </row>
    <row r="161" spans="1:56" ht="47.25" x14ac:dyDescent="0.4">
      <c r="A161" s="119" t="s">
        <v>761</v>
      </c>
      <c r="B161" s="340" t="s">
        <v>329</v>
      </c>
      <c r="C161" s="119" t="s">
        <v>770</v>
      </c>
      <c r="D161" s="343" t="s">
        <v>331</v>
      </c>
      <c r="E161" s="119" t="s">
        <v>802</v>
      </c>
      <c r="F161" s="343" t="s">
        <v>353</v>
      </c>
      <c r="G161" s="116" t="s">
        <v>854</v>
      </c>
      <c r="H161" s="484" t="s">
        <v>41</v>
      </c>
      <c r="I161" s="114">
        <v>39</v>
      </c>
      <c r="J161" s="65" t="s">
        <v>446</v>
      </c>
      <c r="K161" s="350" t="s">
        <v>76</v>
      </c>
      <c r="L161" s="338"/>
      <c r="M161" s="338"/>
      <c r="N161" s="106" t="s">
        <v>680</v>
      </c>
      <c r="O161" s="106" t="s">
        <v>687</v>
      </c>
      <c r="P161" s="106" t="s">
        <v>688</v>
      </c>
      <c r="Q161" s="138"/>
      <c r="R161" s="7" t="s">
        <v>1126</v>
      </c>
      <c r="S161" s="12" t="s">
        <v>1544</v>
      </c>
      <c r="T161" s="14" t="s">
        <v>680</v>
      </c>
      <c r="U161" s="96" t="s">
        <v>426</v>
      </c>
      <c r="V161" s="16"/>
      <c r="W161" s="15"/>
      <c r="X161" s="115" t="str">
        <f t="shared" si="16"/>
        <v>▼選択</v>
      </c>
      <c r="Y161" s="108" t="s">
        <v>680</v>
      </c>
      <c r="Z161" s="108" t="s">
        <v>681</v>
      </c>
      <c r="AA161" s="71" t="s">
        <v>690</v>
      </c>
      <c r="AB161" s="71" t="s">
        <v>691</v>
      </c>
      <c r="AC161" s="108" t="s">
        <v>682</v>
      </c>
      <c r="AD161" s="139"/>
      <c r="AE161" s="248" t="s">
        <v>680</v>
      </c>
      <c r="AF161" s="74"/>
      <c r="AG161" s="90"/>
      <c r="AH161" s="74"/>
      <c r="AI161" s="74"/>
      <c r="AJ161" s="74"/>
      <c r="AK161" s="73"/>
      <c r="AL161" s="6"/>
      <c r="AM161" s="74"/>
      <c r="BA161" s="75">
        <f t="shared" si="11"/>
        <v>144</v>
      </c>
      <c r="BB161" s="75">
        <f t="shared" si="12"/>
        <v>3</v>
      </c>
      <c r="BC161" s="245" t="str">
        <f t="shared" si="13"/>
        <v>ＨＨＨ</v>
      </c>
      <c r="BD161" s="19"/>
    </row>
    <row r="162" spans="1:56" ht="78.75" x14ac:dyDescent="0.4">
      <c r="A162" s="76" t="s">
        <v>762</v>
      </c>
      <c r="B162" s="390"/>
      <c r="C162" s="76" t="s">
        <v>783</v>
      </c>
      <c r="D162" s="391"/>
      <c r="E162" s="76" t="s">
        <v>801</v>
      </c>
      <c r="F162" s="365"/>
      <c r="G162" s="117" t="s">
        <v>854</v>
      </c>
      <c r="H162" s="486"/>
      <c r="I162" s="160" t="s">
        <v>720</v>
      </c>
      <c r="J162" s="65"/>
      <c r="K162" s="355" t="s">
        <v>702</v>
      </c>
      <c r="L162" s="356"/>
      <c r="M162" s="357"/>
      <c r="N162" s="106" t="s">
        <v>680</v>
      </c>
      <c r="O162" s="106" t="s">
        <v>687</v>
      </c>
      <c r="P162" s="106" t="s">
        <v>688</v>
      </c>
      <c r="Q162" s="106"/>
      <c r="R162" s="10" t="s">
        <v>1127</v>
      </c>
      <c r="S162" s="12" t="s">
        <v>1545</v>
      </c>
      <c r="T162" s="14" t="s">
        <v>680</v>
      </c>
      <c r="U162" s="68" t="s">
        <v>689</v>
      </c>
      <c r="V162" s="16"/>
      <c r="W162" s="15"/>
      <c r="X162" s="6"/>
      <c r="Y162" s="6" t="s">
        <v>680</v>
      </c>
      <c r="Z162" s="6" t="s">
        <v>681</v>
      </c>
      <c r="AA162" s="71" t="s">
        <v>690</v>
      </c>
      <c r="AB162" s="71" t="s">
        <v>691</v>
      </c>
      <c r="AC162" s="6" t="s">
        <v>682</v>
      </c>
      <c r="AD162" s="6"/>
      <c r="AE162" s="248" t="s">
        <v>680</v>
      </c>
      <c r="AF162" s="74"/>
      <c r="AG162" s="90"/>
      <c r="AH162" s="74"/>
      <c r="AI162" s="74"/>
      <c r="AJ162" s="74"/>
      <c r="AK162" s="73"/>
      <c r="AL162" s="6"/>
      <c r="AM162" s="74"/>
      <c r="BA162" s="75">
        <f t="shared" si="11"/>
        <v>194</v>
      </c>
      <c r="BB162" s="75">
        <f t="shared" si="12"/>
        <v>4</v>
      </c>
      <c r="BC162" s="245" t="str">
        <f t="shared" si="13"/>
        <v>ＨＨＨＨ</v>
      </c>
      <c r="BD162" s="19"/>
    </row>
    <row r="163" spans="1:56" ht="64.5" x14ac:dyDescent="0.4">
      <c r="A163" s="119" t="s">
        <v>761</v>
      </c>
      <c r="B163" s="156" t="s">
        <v>329</v>
      </c>
      <c r="C163" s="119" t="s">
        <v>770</v>
      </c>
      <c r="D163" s="343" t="s">
        <v>331</v>
      </c>
      <c r="E163" s="119" t="s">
        <v>803</v>
      </c>
      <c r="F163" s="343" t="s">
        <v>354</v>
      </c>
      <c r="G163" s="63" t="s">
        <v>852</v>
      </c>
      <c r="H163" s="470" t="s">
        <v>2</v>
      </c>
      <c r="I163" s="114">
        <v>40</v>
      </c>
      <c r="J163" s="65" t="s">
        <v>446</v>
      </c>
      <c r="K163" s="350" t="s">
        <v>229</v>
      </c>
      <c r="L163" s="338"/>
      <c r="M163" s="338"/>
      <c r="N163" s="106" t="s">
        <v>680</v>
      </c>
      <c r="O163" s="106" t="s">
        <v>687</v>
      </c>
      <c r="P163" s="106" t="s">
        <v>688</v>
      </c>
      <c r="Q163" s="106"/>
      <c r="R163" s="7" t="s">
        <v>1128</v>
      </c>
      <c r="S163" s="8" t="s">
        <v>1129</v>
      </c>
      <c r="T163" s="14" t="s">
        <v>680</v>
      </c>
      <c r="U163" s="96" t="s">
        <v>395</v>
      </c>
      <c r="V163" s="16"/>
      <c r="W163" s="15"/>
      <c r="X163" s="107" t="str">
        <f>AE163</f>
        <v>▼選択</v>
      </c>
      <c r="Y163" s="108" t="s">
        <v>680</v>
      </c>
      <c r="Z163" s="108" t="s">
        <v>681</v>
      </c>
      <c r="AA163" s="71" t="s">
        <v>690</v>
      </c>
      <c r="AB163" s="71" t="s">
        <v>691</v>
      </c>
      <c r="AC163" s="108" t="s">
        <v>682</v>
      </c>
      <c r="AD163" s="108"/>
      <c r="AE163" s="248" t="s">
        <v>680</v>
      </c>
      <c r="AF163" s="74"/>
      <c r="AG163" s="90"/>
      <c r="AH163" s="74"/>
      <c r="AI163" s="74"/>
      <c r="AJ163" s="74"/>
      <c r="AK163" s="73"/>
      <c r="AL163" s="6"/>
      <c r="AM163" s="74"/>
      <c r="BA163" s="75">
        <f t="shared" si="11"/>
        <v>104</v>
      </c>
      <c r="BB163" s="75">
        <f t="shared" si="12"/>
        <v>3</v>
      </c>
      <c r="BC163" s="245" t="str">
        <f t="shared" si="13"/>
        <v>ＨＨＨ</v>
      </c>
      <c r="BD163" s="19"/>
    </row>
    <row r="164" spans="1:56" ht="28.5" x14ac:dyDescent="0.4">
      <c r="A164" s="121" t="s">
        <v>762</v>
      </c>
      <c r="B164" s="161"/>
      <c r="C164" s="121" t="s">
        <v>783</v>
      </c>
      <c r="D164" s="391"/>
      <c r="E164" s="121" t="s">
        <v>840</v>
      </c>
      <c r="F164" s="391"/>
      <c r="G164" s="77" t="s">
        <v>852</v>
      </c>
      <c r="H164" s="471"/>
      <c r="I164" s="142">
        <v>41</v>
      </c>
      <c r="J164" s="65" t="s">
        <v>446</v>
      </c>
      <c r="K164" s="360" t="s">
        <v>77</v>
      </c>
      <c r="L164" s="361"/>
      <c r="M164" s="361"/>
      <c r="N164" s="100" t="s">
        <v>680</v>
      </c>
      <c r="O164" s="100" t="s">
        <v>683</v>
      </c>
      <c r="P164" s="100" t="s">
        <v>684</v>
      </c>
      <c r="Q164" s="100"/>
      <c r="R164" s="7" t="s">
        <v>1130</v>
      </c>
      <c r="S164" s="8" t="s">
        <v>1131</v>
      </c>
      <c r="T164" s="14" t="s">
        <v>680</v>
      </c>
      <c r="U164" s="68" t="s">
        <v>689</v>
      </c>
      <c r="V164" s="69"/>
      <c r="W164" s="69"/>
      <c r="X164" s="84"/>
      <c r="Y164" s="84"/>
      <c r="Z164" s="84"/>
      <c r="AA164" s="84"/>
      <c r="AB164" s="83"/>
      <c r="AC164" s="84"/>
      <c r="AD164" s="84"/>
      <c r="AE164" s="247"/>
      <c r="AF164" s="69"/>
      <c r="AG164" s="72"/>
      <c r="AH164" s="69"/>
      <c r="AI164" s="69"/>
      <c r="AJ164" s="69"/>
      <c r="AK164" s="85"/>
      <c r="AL164" s="84"/>
      <c r="AM164" s="69"/>
      <c r="BA164" s="75">
        <f t="shared" si="11"/>
        <v>42</v>
      </c>
      <c r="BB164" s="75">
        <f t="shared" si="12"/>
        <v>2</v>
      </c>
      <c r="BC164" s="245" t="str">
        <f t="shared" si="13"/>
        <v>ＨＨ</v>
      </c>
      <c r="BD164" s="19"/>
    </row>
    <row r="165" spans="1:56" ht="42" x14ac:dyDescent="0.4">
      <c r="A165" s="121" t="s">
        <v>762</v>
      </c>
      <c r="B165" s="161"/>
      <c r="C165" s="121" t="s">
        <v>783</v>
      </c>
      <c r="D165" s="391"/>
      <c r="E165" s="121" t="s">
        <v>840</v>
      </c>
      <c r="F165" s="391"/>
      <c r="G165" s="77" t="s">
        <v>852</v>
      </c>
      <c r="H165" s="471"/>
      <c r="I165" s="147">
        <v>41</v>
      </c>
      <c r="J165" s="145" t="s">
        <v>446</v>
      </c>
      <c r="K165" s="102"/>
      <c r="L165" s="362" t="s">
        <v>257</v>
      </c>
      <c r="M165" s="363"/>
      <c r="N165" s="120"/>
      <c r="O165" s="120"/>
      <c r="P165" s="120"/>
      <c r="Q165" s="120"/>
      <c r="R165" s="66"/>
      <c r="S165" s="67"/>
      <c r="T165" s="68" t="s">
        <v>689</v>
      </c>
      <c r="U165" s="68" t="s">
        <v>689</v>
      </c>
      <c r="V165" s="69"/>
      <c r="W165" s="69"/>
      <c r="X165" s="70" t="str">
        <f>AE165</f>
        <v>▼選択</v>
      </c>
      <c r="Y165" s="135" t="s">
        <v>680</v>
      </c>
      <c r="Z165" s="135" t="s">
        <v>681</v>
      </c>
      <c r="AA165" s="71" t="s">
        <v>690</v>
      </c>
      <c r="AB165" s="71" t="s">
        <v>691</v>
      </c>
      <c r="AC165" s="135" t="s">
        <v>682</v>
      </c>
      <c r="AD165" s="135" t="s">
        <v>909</v>
      </c>
      <c r="AE165" s="246" t="s">
        <v>680</v>
      </c>
      <c r="AF165" s="69"/>
      <c r="AG165" s="72"/>
      <c r="AH165" s="69"/>
      <c r="AI165" s="69"/>
      <c r="AJ165" s="69"/>
      <c r="AK165" s="73"/>
      <c r="AL165" s="6"/>
      <c r="AM165" s="74"/>
      <c r="BA165" s="75">
        <f t="shared" si="11"/>
        <v>115</v>
      </c>
      <c r="BB165" s="75">
        <f t="shared" si="12"/>
        <v>3</v>
      </c>
      <c r="BC165" s="245" t="str">
        <f t="shared" si="13"/>
        <v>ＨＨＨ</v>
      </c>
      <c r="BD165" s="19"/>
    </row>
    <row r="166" spans="1:56" ht="42" x14ac:dyDescent="0.4">
      <c r="A166" s="121" t="s">
        <v>762</v>
      </c>
      <c r="B166" s="161"/>
      <c r="C166" s="121" t="s">
        <v>783</v>
      </c>
      <c r="D166" s="391"/>
      <c r="E166" s="121" t="s">
        <v>840</v>
      </c>
      <c r="F166" s="391"/>
      <c r="G166" s="77" t="s">
        <v>852</v>
      </c>
      <c r="H166" s="471"/>
      <c r="I166" s="78">
        <v>41</v>
      </c>
      <c r="J166" s="79" t="s">
        <v>547</v>
      </c>
      <c r="K166" s="162"/>
      <c r="L166" s="163"/>
      <c r="M166" s="106" t="s">
        <v>78</v>
      </c>
      <c r="N166" s="134" t="s">
        <v>680</v>
      </c>
      <c r="O166" s="134" t="s">
        <v>687</v>
      </c>
      <c r="P166" s="134" t="s">
        <v>688</v>
      </c>
      <c r="Q166" s="134"/>
      <c r="R166" s="7" t="s">
        <v>1130</v>
      </c>
      <c r="S166" s="8" t="s">
        <v>1132</v>
      </c>
      <c r="T166" s="14" t="s">
        <v>680</v>
      </c>
      <c r="U166" s="96" t="s">
        <v>395</v>
      </c>
      <c r="V166" s="16"/>
      <c r="W166" s="15"/>
      <c r="X166" s="89"/>
      <c r="Y166" s="135" t="s">
        <v>680</v>
      </c>
      <c r="Z166" s="135" t="s">
        <v>681</v>
      </c>
      <c r="AA166" s="71" t="s">
        <v>690</v>
      </c>
      <c r="AB166" s="71" t="s">
        <v>691</v>
      </c>
      <c r="AC166" s="135" t="s">
        <v>682</v>
      </c>
      <c r="AD166" s="135"/>
      <c r="AE166" s="248" t="s">
        <v>680</v>
      </c>
      <c r="AF166" s="74"/>
      <c r="AG166" s="90"/>
      <c r="AH166" s="74"/>
      <c r="AI166" s="74"/>
      <c r="AJ166" s="74"/>
      <c r="AK166" s="73"/>
      <c r="AL166" s="6"/>
      <c r="AM166" s="74"/>
      <c r="BA166" s="75">
        <f t="shared" si="11"/>
        <v>106</v>
      </c>
      <c r="BB166" s="75">
        <f t="shared" si="12"/>
        <v>3</v>
      </c>
      <c r="BC166" s="245" t="str">
        <f t="shared" si="13"/>
        <v>ＨＨＨ</v>
      </c>
      <c r="BD166" s="19"/>
    </row>
    <row r="167" spans="1:56" ht="42" x14ac:dyDescent="0.4">
      <c r="A167" s="121" t="s">
        <v>762</v>
      </c>
      <c r="B167" s="161"/>
      <c r="C167" s="121" t="s">
        <v>783</v>
      </c>
      <c r="D167" s="391"/>
      <c r="E167" s="76" t="s">
        <v>840</v>
      </c>
      <c r="F167" s="391"/>
      <c r="G167" s="77" t="s">
        <v>852</v>
      </c>
      <c r="H167" s="471"/>
      <c r="I167" s="78">
        <v>41</v>
      </c>
      <c r="J167" s="79" t="s">
        <v>548</v>
      </c>
      <c r="K167" s="164"/>
      <c r="L167" s="165"/>
      <c r="M167" s="106" t="s">
        <v>79</v>
      </c>
      <c r="N167" s="134" t="s">
        <v>680</v>
      </c>
      <c r="O167" s="134" t="s">
        <v>687</v>
      </c>
      <c r="P167" s="134" t="s">
        <v>688</v>
      </c>
      <c r="Q167" s="134"/>
      <c r="R167" s="7" t="s">
        <v>1130</v>
      </c>
      <c r="S167" s="8" t="s">
        <v>1133</v>
      </c>
      <c r="T167" s="14" t="s">
        <v>680</v>
      </c>
      <c r="U167" s="96" t="s">
        <v>395</v>
      </c>
      <c r="V167" s="16"/>
      <c r="W167" s="15"/>
      <c r="X167" s="89"/>
      <c r="Y167" s="135" t="s">
        <v>680</v>
      </c>
      <c r="Z167" s="135" t="s">
        <v>681</v>
      </c>
      <c r="AA167" s="71" t="s">
        <v>690</v>
      </c>
      <c r="AB167" s="71" t="s">
        <v>691</v>
      </c>
      <c r="AC167" s="135" t="s">
        <v>682</v>
      </c>
      <c r="AD167" s="135"/>
      <c r="AE167" s="248" t="s">
        <v>680</v>
      </c>
      <c r="AF167" s="74"/>
      <c r="AG167" s="90"/>
      <c r="AH167" s="74"/>
      <c r="AI167" s="74"/>
      <c r="AJ167" s="74"/>
      <c r="AK167" s="73"/>
      <c r="AL167" s="6"/>
      <c r="AM167" s="74"/>
      <c r="BA167" s="75">
        <f t="shared" si="11"/>
        <v>96</v>
      </c>
      <c r="BB167" s="75">
        <f t="shared" si="12"/>
        <v>3</v>
      </c>
      <c r="BC167" s="245" t="str">
        <f t="shared" si="13"/>
        <v>ＨＨＨ</v>
      </c>
      <c r="BD167" s="19"/>
    </row>
    <row r="168" spans="1:56" ht="42" x14ac:dyDescent="0.4">
      <c r="A168" s="121" t="s">
        <v>762</v>
      </c>
      <c r="B168" s="161"/>
      <c r="C168" s="121" t="s">
        <v>783</v>
      </c>
      <c r="D168" s="391"/>
      <c r="E168" s="76" t="s">
        <v>840</v>
      </c>
      <c r="F168" s="391"/>
      <c r="G168" s="77" t="s">
        <v>852</v>
      </c>
      <c r="H168" s="471"/>
      <c r="I168" s="166">
        <v>42</v>
      </c>
      <c r="J168" s="112" t="s">
        <v>446</v>
      </c>
      <c r="K168" s="167"/>
      <c r="L168" s="362" t="s">
        <v>80</v>
      </c>
      <c r="M168" s="363"/>
      <c r="N168" s="100" t="s">
        <v>680</v>
      </c>
      <c r="O168" s="100" t="s">
        <v>687</v>
      </c>
      <c r="P168" s="100" t="s">
        <v>688</v>
      </c>
      <c r="Q168" s="100"/>
      <c r="R168" s="7" t="s">
        <v>1134</v>
      </c>
      <c r="S168" s="8" t="s">
        <v>1135</v>
      </c>
      <c r="T168" s="14" t="s">
        <v>680</v>
      </c>
      <c r="U168" s="96" t="s">
        <v>427</v>
      </c>
      <c r="V168" s="16"/>
      <c r="W168" s="15"/>
      <c r="X168" s="107" t="str">
        <f>AE168</f>
        <v>▼選択</v>
      </c>
      <c r="Y168" s="6" t="s">
        <v>680</v>
      </c>
      <c r="Z168" s="6" t="s">
        <v>681</v>
      </c>
      <c r="AA168" s="71" t="s">
        <v>690</v>
      </c>
      <c r="AB168" s="71" t="s">
        <v>691</v>
      </c>
      <c r="AC168" s="6" t="s">
        <v>682</v>
      </c>
      <c r="AD168" s="6" t="s">
        <v>909</v>
      </c>
      <c r="AE168" s="248" t="s">
        <v>680</v>
      </c>
      <c r="AF168" s="74"/>
      <c r="AG168" s="90"/>
      <c r="AH168" s="74"/>
      <c r="AI168" s="74"/>
      <c r="AJ168" s="74"/>
      <c r="AK168" s="73"/>
      <c r="AL168" s="6"/>
      <c r="AM168" s="74"/>
      <c r="BA168" s="75">
        <f t="shared" si="11"/>
        <v>112</v>
      </c>
      <c r="BB168" s="75">
        <f t="shared" si="12"/>
        <v>3</v>
      </c>
      <c r="BC168" s="245" t="str">
        <f t="shared" si="13"/>
        <v>ＨＨＨ</v>
      </c>
      <c r="BD168" s="19"/>
    </row>
    <row r="169" spans="1:56" ht="28.5" x14ac:dyDescent="0.4">
      <c r="A169" s="121" t="s">
        <v>762</v>
      </c>
      <c r="B169" s="161"/>
      <c r="C169" s="121" t="s">
        <v>783</v>
      </c>
      <c r="D169" s="391"/>
      <c r="E169" s="76" t="s">
        <v>840</v>
      </c>
      <c r="F169" s="391"/>
      <c r="G169" s="77" t="s">
        <v>852</v>
      </c>
      <c r="H169" s="471"/>
      <c r="I169" s="142">
        <v>43</v>
      </c>
      <c r="J169" s="65" t="s">
        <v>446</v>
      </c>
      <c r="K169" s="360" t="s">
        <v>81</v>
      </c>
      <c r="L169" s="361"/>
      <c r="M169" s="361"/>
      <c r="N169" s="100" t="s">
        <v>680</v>
      </c>
      <c r="O169" s="100" t="s">
        <v>683</v>
      </c>
      <c r="P169" s="100" t="s">
        <v>684</v>
      </c>
      <c r="Q169" s="100"/>
      <c r="R169" s="7" t="s">
        <v>1136</v>
      </c>
      <c r="S169" s="8" t="s">
        <v>1137</v>
      </c>
      <c r="T169" s="14" t="s">
        <v>680</v>
      </c>
      <c r="U169" s="68" t="s">
        <v>689</v>
      </c>
      <c r="V169" s="69"/>
      <c r="W169" s="69"/>
      <c r="X169" s="84"/>
      <c r="Y169" s="84"/>
      <c r="Z169" s="84"/>
      <c r="AA169" s="84"/>
      <c r="AB169" s="83"/>
      <c r="AC169" s="84"/>
      <c r="AD169" s="84"/>
      <c r="AE169" s="247"/>
      <c r="AF169" s="69"/>
      <c r="AG169" s="72"/>
      <c r="AH169" s="69"/>
      <c r="AI169" s="69"/>
      <c r="AJ169" s="69"/>
      <c r="AK169" s="85"/>
      <c r="AL169" s="84"/>
      <c r="AM169" s="69"/>
      <c r="BA169" s="75">
        <f t="shared" si="11"/>
        <v>44</v>
      </c>
      <c r="BB169" s="75">
        <f t="shared" si="12"/>
        <v>2</v>
      </c>
      <c r="BC169" s="245" t="str">
        <f t="shared" si="13"/>
        <v>ＨＨ</v>
      </c>
      <c r="BD169" s="19"/>
    </row>
    <row r="170" spans="1:56" ht="42" x14ac:dyDescent="0.4">
      <c r="A170" s="121" t="s">
        <v>762</v>
      </c>
      <c r="B170" s="161"/>
      <c r="C170" s="121" t="s">
        <v>783</v>
      </c>
      <c r="D170" s="391"/>
      <c r="E170" s="76" t="s">
        <v>840</v>
      </c>
      <c r="F170" s="391"/>
      <c r="G170" s="77" t="s">
        <v>852</v>
      </c>
      <c r="H170" s="471"/>
      <c r="I170" s="144">
        <v>43</v>
      </c>
      <c r="J170" s="145" t="s">
        <v>446</v>
      </c>
      <c r="K170" s="168"/>
      <c r="L170" s="388" t="s">
        <v>313</v>
      </c>
      <c r="M170" s="389"/>
      <c r="N170" s="6" t="s">
        <v>680</v>
      </c>
      <c r="O170" s="6" t="s">
        <v>687</v>
      </c>
      <c r="P170" s="6" t="s">
        <v>688</v>
      </c>
      <c r="Q170" s="6"/>
      <c r="R170" s="7" t="s">
        <v>1136</v>
      </c>
      <c r="S170" s="8" t="s">
        <v>1138</v>
      </c>
      <c r="T170" s="14" t="s">
        <v>680</v>
      </c>
      <c r="U170" s="96" t="s">
        <v>395</v>
      </c>
      <c r="V170" s="16"/>
      <c r="W170" s="15"/>
      <c r="X170" s="107" t="str">
        <f>AE170</f>
        <v>▼選択</v>
      </c>
      <c r="Y170" s="6" t="s">
        <v>680</v>
      </c>
      <c r="Z170" s="6" t="s">
        <v>681</v>
      </c>
      <c r="AA170" s="71" t="s">
        <v>690</v>
      </c>
      <c r="AB170" s="71" t="s">
        <v>691</v>
      </c>
      <c r="AC170" s="6" t="s">
        <v>682</v>
      </c>
      <c r="AD170" s="6" t="s">
        <v>909</v>
      </c>
      <c r="AE170" s="248" t="s">
        <v>680</v>
      </c>
      <c r="AF170" s="74"/>
      <c r="AG170" s="90"/>
      <c r="AH170" s="74"/>
      <c r="AI170" s="74"/>
      <c r="AJ170" s="74"/>
      <c r="AK170" s="73"/>
      <c r="AL170" s="6"/>
      <c r="AM170" s="74"/>
      <c r="BA170" s="75">
        <f t="shared" si="11"/>
        <v>96</v>
      </c>
      <c r="BB170" s="75">
        <f t="shared" si="12"/>
        <v>3</v>
      </c>
      <c r="BC170" s="245" t="str">
        <f t="shared" si="13"/>
        <v>ＨＨＨ</v>
      </c>
      <c r="BD170" s="19"/>
    </row>
    <row r="171" spans="1:56" ht="28.5" x14ac:dyDescent="0.4">
      <c r="A171" s="121" t="s">
        <v>762</v>
      </c>
      <c r="B171" s="161"/>
      <c r="C171" s="121" t="s">
        <v>783</v>
      </c>
      <c r="D171" s="391"/>
      <c r="E171" s="76" t="s">
        <v>840</v>
      </c>
      <c r="F171" s="391"/>
      <c r="G171" s="77" t="s">
        <v>852</v>
      </c>
      <c r="H171" s="471"/>
      <c r="I171" s="142">
        <v>44</v>
      </c>
      <c r="J171" s="65" t="s">
        <v>446</v>
      </c>
      <c r="K171" s="360" t="s">
        <v>82</v>
      </c>
      <c r="L171" s="361"/>
      <c r="M171" s="361"/>
      <c r="N171" s="100" t="s">
        <v>680</v>
      </c>
      <c r="O171" s="100" t="s">
        <v>683</v>
      </c>
      <c r="P171" s="100" t="s">
        <v>684</v>
      </c>
      <c r="Q171" s="100"/>
      <c r="R171" s="7" t="s">
        <v>1139</v>
      </c>
      <c r="S171" s="8" t="s">
        <v>1140</v>
      </c>
      <c r="T171" s="14" t="s">
        <v>680</v>
      </c>
      <c r="U171" s="68" t="s">
        <v>689</v>
      </c>
      <c r="V171" s="69"/>
      <c r="W171" s="69"/>
      <c r="X171" s="84"/>
      <c r="Y171" s="84"/>
      <c r="Z171" s="84"/>
      <c r="AA171" s="84"/>
      <c r="AB171" s="83"/>
      <c r="AC171" s="84"/>
      <c r="AD171" s="84"/>
      <c r="AE171" s="247"/>
      <c r="AF171" s="69"/>
      <c r="AG171" s="72"/>
      <c r="AH171" s="69"/>
      <c r="AI171" s="69"/>
      <c r="AJ171" s="69"/>
      <c r="AK171" s="85"/>
      <c r="AL171" s="84"/>
      <c r="AM171" s="69"/>
      <c r="BA171" s="75">
        <f t="shared" si="11"/>
        <v>44</v>
      </c>
      <c r="BB171" s="75">
        <f t="shared" si="12"/>
        <v>2</v>
      </c>
      <c r="BC171" s="245" t="str">
        <f t="shared" si="13"/>
        <v>ＨＨ</v>
      </c>
      <c r="BD171" s="19"/>
    </row>
    <row r="172" spans="1:56" ht="42" x14ac:dyDescent="0.4">
      <c r="A172" s="121" t="s">
        <v>762</v>
      </c>
      <c r="B172" s="161"/>
      <c r="C172" s="121" t="s">
        <v>783</v>
      </c>
      <c r="D172" s="391"/>
      <c r="E172" s="76" t="s">
        <v>840</v>
      </c>
      <c r="F172" s="391"/>
      <c r="G172" s="77" t="s">
        <v>852</v>
      </c>
      <c r="H172" s="471"/>
      <c r="I172" s="147">
        <v>44</v>
      </c>
      <c r="J172" s="169" t="s">
        <v>446</v>
      </c>
      <c r="K172" s="102"/>
      <c r="L172" s="362" t="s">
        <v>258</v>
      </c>
      <c r="M172" s="363"/>
      <c r="N172" s="120"/>
      <c r="O172" s="120"/>
      <c r="P172" s="120"/>
      <c r="Q172" s="120"/>
      <c r="R172" s="66"/>
      <c r="S172" s="67"/>
      <c r="T172" s="68" t="s">
        <v>689</v>
      </c>
      <c r="U172" s="68" t="s">
        <v>689</v>
      </c>
      <c r="V172" s="69"/>
      <c r="W172" s="69"/>
      <c r="X172" s="107" t="str">
        <f>AE172</f>
        <v>▼選択</v>
      </c>
      <c r="Y172" s="6" t="s">
        <v>680</v>
      </c>
      <c r="Z172" s="6" t="s">
        <v>681</v>
      </c>
      <c r="AA172" s="71" t="s">
        <v>690</v>
      </c>
      <c r="AB172" s="71" t="s">
        <v>691</v>
      </c>
      <c r="AC172" s="6" t="s">
        <v>682</v>
      </c>
      <c r="AD172" s="6" t="s">
        <v>909</v>
      </c>
      <c r="AE172" s="246" t="s">
        <v>680</v>
      </c>
      <c r="AF172" s="69"/>
      <c r="AG172" s="72"/>
      <c r="AH172" s="69"/>
      <c r="AI172" s="69"/>
      <c r="AJ172" s="69"/>
      <c r="AK172" s="73"/>
      <c r="AL172" s="6"/>
      <c r="AM172" s="74"/>
      <c r="BA172" s="75">
        <f t="shared" si="11"/>
        <v>103</v>
      </c>
      <c r="BB172" s="75">
        <f t="shared" si="12"/>
        <v>3</v>
      </c>
      <c r="BC172" s="245" t="str">
        <f t="shared" si="13"/>
        <v>ＨＨＨ</v>
      </c>
      <c r="BD172" s="19"/>
    </row>
    <row r="173" spans="1:56" ht="28.5" x14ac:dyDescent="0.4">
      <c r="A173" s="121" t="s">
        <v>762</v>
      </c>
      <c r="B173" s="161"/>
      <c r="C173" s="121" t="s">
        <v>783</v>
      </c>
      <c r="D173" s="391"/>
      <c r="E173" s="76" t="s">
        <v>840</v>
      </c>
      <c r="F173" s="391"/>
      <c r="G173" s="77" t="s">
        <v>852</v>
      </c>
      <c r="H173" s="471"/>
      <c r="I173" s="78">
        <v>44</v>
      </c>
      <c r="J173" s="79" t="s">
        <v>549</v>
      </c>
      <c r="K173" s="148"/>
      <c r="L173" s="80"/>
      <c r="M173" s="106" t="s">
        <v>1581</v>
      </c>
      <c r="N173" s="6" t="s">
        <v>680</v>
      </c>
      <c r="O173" s="6" t="s">
        <v>687</v>
      </c>
      <c r="P173" s="6" t="s">
        <v>688</v>
      </c>
      <c r="Q173" s="6"/>
      <c r="R173" s="7" t="s">
        <v>1139</v>
      </c>
      <c r="S173" s="8" t="s">
        <v>1141</v>
      </c>
      <c r="T173" s="14" t="s">
        <v>680</v>
      </c>
      <c r="U173" s="5" t="s">
        <v>395</v>
      </c>
      <c r="V173" s="16"/>
      <c r="W173" s="15"/>
      <c r="X173" s="6"/>
      <c r="Y173" s="6" t="s">
        <v>680</v>
      </c>
      <c r="Z173" s="6" t="s">
        <v>681</v>
      </c>
      <c r="AA173" s="71" t="s">
        <v>690</v>
      </c>
      <c r="AB173" s="71" t="s">
        <v>691</v>
      </c>
      <c r="AC173" s="6" t="s">
        <v>682</v>
      </c>
      <c r="AD173" s="6"/>
      <c r="AE173" s="248" t="s">
        <v>680</v>
      </c>
      <c r="AF173" s="74"/>
      <c r="AG173" s="90"/>
      <c r="AH173" s="74"/>
      <c r="AI173" s="74"/>
      <c r="AJ173" s="74"/>
      <c r="AK173" s="73"/>
      <c r="AL173" s="6"/>
      <c r="AM173" s="74"/>
      <c r="BA173" s="75">
        <f t="shared" si="11"/>
        <v>46</v>
      </c>
      <c r="BB173" s="75">
        <f t="shared" si="12"/>
        <v>2</v>
      </c>
      <c r="BC173" s="245" t="str">
        <f t="shared" si="13"/>
        <v>ＨＨ</v>
      </c>
      <c r="BD173" s="19"/>
    </row>
    <row r="174" spans="1:56" ht="28.5" x14ac:dyDescent="0.4">
      <c r="A174" s="121" t="s">
        <v>762</v>
      </c>
      <c r="B174" s="161"/>
      <c r="C174" s="121" t="s">
        <v>783</v>
      </c>
      <c r="D174" s="391"/>
      <c r="E174" s="76" t="s">
        <v>840</v>
      </c>
      <c r="F174" s="391"/>
      <c r="G174" s="77" t="s">
        <v>852</v>
      </c>
      <c r="H174" s="471"/>
      <c r="I174" s="78">
        <v>44</v>
      </c>
      <c r="J174" s="79" t="s">
        <v>550</v>
      </c>
      <c r="K174" s="170"/>
      <c r="L174" s="123"/>
      <c r="M174" s="106" t="s">
        <v>1582</v>
      </c>
      <c r="N174" s="6" t="s">
        <v>680</v>
      </c>
      <c r="O174" s="6" t="s">
        <v>687</v>
      </c>
      <c r="P174" s="6" t="s">
        <v>688</v>
      </c>
      <c r="Q174" s="6"/>
      <c r="R174" s="7" t="s">
        <v>1139</v>
      </c>
      <c r="S174" s="8" t="s">
        <v>1142</v>
      </c>
      <c r="T174" s="14" t="s">
        <v>680</v>
      </c>
      <c r="U174" s="5" t="s">
        <v>395</v>
      </c>
      <c r="V174" s="16"/>
      <c r="W174" s="15"/>
      <c r="X174" s="6"/>
      <c r="Y174" s="6" t="s">
        <v>680</v>
      </c>
      <c r="Z174" s="6" t="s">
        <v>681</v>
      </c>
      <c r="AA174" s="71" t="s">
        <v>690</v>
      </c>
      <c r="AB174" s="71" t="s">
        <v>691</v>
      </c>
      <c r="AC174" s="6" t="s">
        <v>682</v>
      </c>
      <c r="AD174" s="6"/>
      <c r="AE174" s="248" t="s">
        <v>680</v>
      </c>
      <c r="AF174" s="74"/>
      <c r="AG174" s="90"/>
      <c r="AH174" s="74"/>
      <c r="AI174" s="74"/>
      <c r="AJ174" s="74"/>
      <c r="AK174" s="73"/>
      <c r="AL174" s="6"/>
      <c r="AM174" s="74"/>
      <c r="BA174" s="75">
        <f t="shared" si="11"/>
        <v>50</v>
      </c>
      <c r="BB174" s="75">
        <f t="shared" si="12"/>
        <v>2</v>
      </c>
      <c r="BC174" s="245" t="str">
        <f t="shared" si="13"/>
        <v>ＨＨ</v>
      </c>
      <c r="BD174" s="19"/>
    </row>
    <row r="175" spans="1:56" ht="28.5" x14ac:dyDescent="0.4">
      <c r="A175" s="121" t="s">
        <v>762</v>
      </c>
      <c r="B175" s="161"/>
      <c r="C175" s="121" t="s">
        <v>783</v>
      </c>
      <c r="D175" s="391"/>
      <c r="E175" s="76" t="s">
        <v>840</v>
      </c>
      <c r="F175" s="391"/>
      <c r="G175" s="77" t="s">
        <v>852</v>
      </c>
      <c r="H175" s="471"/>
      <c r="I175" s="78">
        <v>44</v>
      </c>
      <c r="J175" s="79" t="s">
        <v>551</v>
      </c>
      <c r="K175" s="170"/>
      <c r="L175" s="123"/>
      <c r="M175" s="106" t="s">
        <v>1583</v>
      </c>
      <c r="N175" s="6" t="s">
        <v>680</v>
      </c>
      <c r="O175" s="6" t="s">
        <v>687</v>
      </c>
      <c r="P175" s="6" t="s">
        <v>688</v>
      </c>
      <c r="Q175" s="6"/>
      <c r="R175" s="7" t="s">
        <v>1139</v>
      </c>
      <c r="S175" s="8" t="s">
        <v>1143</v>
      </c>
      <c r="T175" s="14" t="s">
        <v>680</v>
      </c>
      <c r="U175" s="5" t="s">
        <v>395</v>
      </c>
      <c r="V175" s="16"/>
      <c r="W175" s="15"/>
      <c r="X175" s="6"/>
      <c r="Y175" s="6" t="s">
        <v>680</v>
      </c>
      <c r="Z175" s="6" t="s">
        <v>681</v>
      </c>
      <c r="AA175" s="71" t="s">
        <v>690</v>
      </c>
      <c r="AB175" s="71" t="s">
        <v>691</v>
      </c>
      <c r="AC175" s="6" t="s">
        <v>682</v>
      </c>
      <c r="AD175" s="6"/>
      <c r="AE175" s="248" t="s">
        <v>680</v>
      </c>
      <c r="AF175" s="74"/>
      <c r="AG175" s="90"/>
      <c r="AH175" s="74"/>
      <c r="AI175" s="74"/>
      <c r="AJ175" s="74"/>
      <c r="AK175" s="73"/>
      <c r="AL175" s="6"/>
      <c r="AM175" s="74"/>
      <c r="BA175" s="75">
        <f t="shared" si="11"/>
        <v>46</v>
      </c>
      <c r="BB175" s="75">
        <f t="shared" si="12"/>
        <v>2</v>
      </c>
      <c r="BC175" s="245" t="str">
        <f t="shared" si="13"/>
        <v>ＨＨ</v>
      </c>
      <c r="BD175" s="19"/>
    </row>
    <row r="176" spans="1:56" ht="28.5" x14ac:dyDescent="0.4">
      <c r="A176" s="121" t="s">
        <v>762</v>
      </c>
      <c r="B176" s="161"/>
      <c r="C176" s="121" t="s">
        <v>783</v>
      </c>
      <c r="D176" s="391"/>
      <c r="E176" s="76" t="s">
        <v>840</v>
      </c>
      <c r="F176" s="391"/>
      <c r="G176" s="77" t="s">
        <v>852</v>
      </c>
      <c r="H176" s="471"/>
      <c r="I176" s="78">
        <v>44</v>
      </c>
      <c r="J176" s="79" t="s">
        <v>552</v>
      </c>
      <c r="K176" s="170"/>
      <c r="L176" s="123"/>
      <c r="M176" s="106" t="s">
        <v>83</v>
      </c>
      <c r="N176" s="6" t="s">
        <v>680</v>
      </c>
      <c r="O176" s="6" t="s">
        <v>687</v>
      </c>
      <c r="P176" s="6" t="s">
        <v>688</v>
      </c>
      <c r="Q176" s="6"/>
      <c r="R176" s="7" t="s">
        <v>1139</v>
      </c>
      <c r="S176" s="8" t="s">
        <v>1144</v>
      </c>
      <c r="T176" s="14" t="s">
        <v>680</v>
      </c>
      <c r="U176" s="96" t="s">
        <v>395</v>
      </c>
      <c r="V176" s="16"/>
      <c r="W176" s="15"/>
      <c r="X176" s="6"/>
      <c r="Y176" s="6" t="s">
        <v>680</v>
      </c>
      <c r="Z176" s="6" t="s">
        <v>681</v>
      </c>
      <c r="AA176" s="71" t="s">
        <v>690</v>
      </c>
      <c r="AB176" s="71" t="s">
        <v>691</v>
      </c>
      <c r="AC176" s="6" t="s">
        <v>682</v>
      </c>
      <c r="AD176" s="6"/>
      <c r="AE176" s="248" t="s">
        <v>680</v>
      </c>
      <c r="AF176" s="74"/>
      <c r="AG176" s="90"/>
      <c r="AH176" s="74"/>
      <c r="AI176" s="74"/>
      <c r="AJ176" s="74"/>
      <c r="AK176" s="73"/>
      <c r="AL176" s="6"/>
      <c r="AM176" s="74"/>
      <c r="BA176" s="75">
        <f t="shared" si="11"/>
        <v>44</v>
      </c>
      <c r="BB176" s="75">
        <f t="shared" si="12"/>
        <v>2</v>
      </c>
      <c r="BC176" s="245" t="str">
        <f t="shared" si="13"/>
        <v>ＨＨ</v>
      </c>
      <c r="BD176" s="19"/>
    </row>
    <row r="177" spans="1:56" ht="42" x14ac:dyDescent="0.4">
      <c r="A177" s="121" t="s">
        <v>762</v>
      </c>
      <c r="B177" s="161"/>
      <c r="C177" s="121" t="s">
        <v>783</v>
      </c>
      <c r="D177" s="391"/>
      <c r="E177" s="76" t="s">
        <v>840</v>
      </c>
      <c r="F177" s="391"/>
      <c r="G177" s="77" t="s">
        <v>852</v>
      </c>
      <c r="H177" s="471"/>
      <c r="I177" s="114">
        <v>45</v>
      </c>
      <c r="J177" s="65" t="s">
        <v>446</v>
      </c>
      <c r="K177" s="350" t="s">
        <v>314</v>
      </c>
      <c r="L177" s="338"/>
      <c r="M177" s="338"/>
      <c r="N177" s="6" t="s">
        <v>680</v>
      </c>
      <c r="O177" s="6" t="s">
        <v>687</v>
      </c>
      <c r="P177" s="6" t="s">
        <v>688</v>
      </c>
      <c r="Q177" s="6"/>
      <c r="R177" s="7" t="s">
        <v>1145</v>
      </c>
      <c r="S177" s="8" t="s">
        <v>1146</v>
      </c>
      <c r="T177" s="14" t="s">
        <v>680</v>
      </c>
      <c r="U177" s="96" t="s">
        <v>428</v>
      </c>
      <c r="V177" s="16"/>
      <c r="W177" s="15"/>
      <c r="X177" s="107" t="str">
        <f t="shared" ref="X177:X179" si="17">AE177</f>
        <v>▼選択</v>
      </c>
      <c r="Y177" s="6" t="s">
        <v>680</v>
      </c>
      <c r="Z177" s="6" t="s">
        <v>681</v>
      </c>
      <c r="AA177" s="71" t="s">
        <v>690</v>
      </c>
      <c r="AB177" s="71" t="s">
        <v>691</v>
      </c>
      <c r="AC177" s="6" t="s">
        <v>682</v>
      </c>
      <c r="AD177" s="6"/>
      <c r="AE177" s="248" t="s">
        <v>680</v>
      </c>
      <c r="AF177" s="74"/>
      <c r="AG177" s="90"/>
      <c r="AH177" s="74"/>
      <c r="AI177" s="74"/>
      <c r="AJ177" s="74"/>
      <c r="AK177" s="73"/>
      <c r="AL177" s="6"/>
      <c r="AM177" s="74"/>
      <c r="BA177" s="75">
        <f t="shared" si="11"/>
        <v>132</v>
      </c>
      <c r="BB177" s="75">
        <f t="shared" si="12"/>
        <v>3</v>
      </c>
      <c r="BC177" s="245" t="str">
        <f t="shared" si="13"/>
        <v>ＨＨＨ</v>
      </c>
      <c r="BD177" s="19"/>
    </row>
    <row r="178" spans="1:56" ht="42" x14ac:dyDescent="0.4">
      <c r="A178" s="121" t="s">
        <v>762</v>
      </c>
      <c r="B178" s="161"/>
      <c r="C178" s="121" t="s">
        <v>783</v>
      </c>
      <c r="D178" s="365"/>
      <c r="E178" s="76" t="s">
        <v>840</v>
      </c>
      <c r="F178" s="365"/>
      <c r="G178" s="111" t="s">
        <v>852</v>
      </c>
      <c r="H178" s="472"/>
      <c r="I178" s="114">
        <v>46</v>
      </c>
      <c r="J178" s="65" t="s">
        <v>446</v>
      </c>
      <c r="K178" s="350" t="s">
        <v>230</v>
      </c>
      <c r="L178" s="338"/>
      <c r="M178" s="338"/>
      <c r="N178" s="6" t="s">
        <v>680</v>
      </c>
      <c r="O178" s="6" t="s">
        <v>687</v>
      </c>
      <c r="P178" s="6" t="s">
        <v>688</v>
      </c>
      <c r="Q178" s="6"/>
      <c r="R178" s="7" t="s">
        <v>1147</v>
      </c>
      <c r="S178" s="8" t="s">
        <v>1148</v>
      </c>
      <c r="T178" s="14" t="s">
        <v>680</v>
      </c>
      <c r="U178" s="96" t="s">
        <v>415</v>
      </c>
      <c r="V178" s="16"/>
      <c r="W178" s="15"/>
      <c r="X178" s="107" t="str">
        <f t="shared" si="17"/>
        <v>▼選択</v>
      </c>
      <c r="Y178" s="6" t="s">
        <v>680</v>
      </c>
      <c r="Z178" s="6" t="s">
        <v>681</v>
      </c>
      <c r="AA178" s="71" t="s">
        <v>690</v>
      </c>
      <c r="AB178" s="71" t="s">
        <v>691</v>
      </c>
      <c r="AC178" s="6" t="s">
        <v>682</v>
      </c>
      <c r="AD178" s="6"/>
      <c r="AE178" s="248" t="s">
        <v>680</v>
      </c>
      <c r="AF178" s="74"/>
      <c r="AG178" s="90"/>
      <c r="AH178" s="74"/>
      <c r="AI178" s="74"/>
      <c r="AJ178" s="74"/>
      <c r="AK178" s="73"/>
      <c r="AL178" s="6"/>
      <c r="AM178" s="74"/>
      <c r="BA178" s="75">
        <f t="shared" si="11"/>
        <v>111</v>
      </c>
      <c r="BB178" s="75">
        <f t="shared" si="12"/>
        <v>3</v>
      </c>
      <c r="BC178" s="245" t="str">
        <f t="shared" si="13"/>
        <v>ＨＨＨ</v>
      </c>
      <c r="BD178" s="19"/>
    </row>
    <row r="179" spans="1:56" ht="47.25" x14ac:dyDescent="0.4">
      <c r="A179" s="119" t="s">
        <v>761</v>
      </c>
      <c r="B179" s="340" t="s">
        <v>329</v>
      </c>
      <c r="C179" s="119" t="s">
        <v>770</v>
      </c>
      <c r="D179" s="343" t="s">
        <v>331</v>
      </c>
      <c r="E179" s="119" t="s">
        <v>803</v>
      </c>
      <c r="F179" s="343" t="s">
        <v>354</v>
      </c>
      <c r="G179" s="116" t="s">
        <v>854</v>
      </c>
      <c r="H179" s="484" t="s">
        <v>41</v>
      </c>
      <c r="I179" s="114">
        <v>47</v>
      </c>
      <c r="J179" s="65" t="s">
        <v>446</v>
      </c>
      <c r="K179" s="350" t="s">
        <v>231</v>
      </c>
      <c r="L179" s="338"/>
      <c r="M179" s="338"/>
      <c r="N179" s="6" t="s">
        <v>680</v>
      </c>
      <c r="O179" s="6" t="s">
        <v>687</v>
      </c>
      <c r="P179" s="6" t="s">
        <v>688</v>
      </c>
      <c r="Q179" s="6"/>
      <c r="R179" s="7" t="s">
        <v>1149</v>
      </c>
      <c r="S179" s="12" t="s">
        <v>1546</v>
      </c>
      <c r="T179" s="14" t="s">
        <v>680</v>
      </c>
      <c r="U179" s="96" t="s">
        <v>429</v>
      </c>
      <c r="V179" s="16"/>
      <c r="W179" s="15"/>
      <c r="X179" s="115" t="str">
        <f t="shared" si="17"/>
        <v>▼選択</v>
      </c>
      <c r="Y179" s="6" t="s">
        <v>680</v>
      </c>
      <c r="Z179" s="6" t="s">
        <v>681</v>
      </c>
      <c r="AA179" s="71" t="s">
        <v>690</v>
      </c>
      <c r="AB179" s="71" t="s">
        <v>691</v>
      </c>
      <c r="AC179" s="6" t="s">
        <v>682</v>
      </c>
      <c r="AD179" s="6"/>
      <c r="AE179" s="248" t="s">
        <v>680</v>
      </c>
      <c r="AF179" s="74"/>
      <c r="AG179" s="90"/>
      <c r="AH179" s="74"/>
      <c r="AI179" s="74"/>
      <c r="AJ179" s="74"/>
      <c r="AK179" s="73"/>
      <c r="AL179" s="6"/>
      <c r="AM179" s="74"/>
      <c r="BA179" s="75">
        <f t="shared" si="11"/>
        <v>93</v>
      </c>
      <c r="BB179" s="75">
        <f t="shared" si="12"/>
        <v>3</v>
      </c>
      <c r="BC179" s="245" t="str">
        <f t="shared" si="13"/>
        <v>ＨＨＨ</v>
      </c>
      <c r="BD179" s="19"/>
    </row>
    <row r="180" spans="1:56" ht="78.75" x14ac:dyDescent="0.4">
      <c r="A180" s="76" t="s">
        <v>762</v>
      </c>
      <c r="B180" s="395"/>
      <c r="C180" s="76" t="s">
        <v>783</v>
      </c>
      <c r="D180" s="397"/>
      <c r="E180" s="76" t="s">
        <v>840</v>
      </c>
      <c r="F180" s="397"/>
      <c r="G180" s="117" t="s">
        <v>854</v>
      </c>
      <c r="H180" s="486"/>
      <c r="I180" s="160" t="s">
        <v>721</v>
      </c>
      <c r="J180" s="65"/>
      <c r="K180" s="355" t="s">
        <v>702</v>
      </c>
      <c r="L180" s="356"/>
      <c r="M180" s="357"/>
      <c r="N180" s="106" t="s">
        <v>680</v>
      </c>
      <c r="O180" s="106" t="s">
        <v>687</v>
      </c>
      <c r="P180" s="106" t="s">
        <v>688</v>
      </c>
      <c r="Q180" s="106"/>
      <c r="R180" s="10" t="s">
        <v>1150</v>
      </c>
      <c r="S180" s="12" t="s">
        <v>1547</v>
      </c>
      <c r="T180" s="14" t="s">
        <v>680</v>
      </c>
      <c r="U180" s="68" t="s">
        <v>689</v>
      </c>
      <c r="V180" s="16"/>
      <c r="W180" s="15"/>
      <c r="X180" s="6"/>
      <c r="Y180" s="6" t="s">
        <v>680</v>
      </c>
      <c r="Z180" s="6" t="s">
        <v>681</v>
      </c>
      <c r="AA180" s="71" t="s">
        <v>690</v>
      </c>
      <c r="AB180" s="71" t="s">
        <v>691</v>
      </c>
      <c r="AC180" s="6" t="s">
        <v>682</v>
      </c>
      <c r="AD180" s="6"/>
      <c r="AE180" s="248" t="s">
        <v>680</v>
      </c>
      <c r="AF180" s="74"/>
      <c r="AG180" s="90"/>
      <c r="AH180" s="74"/>
      <c r="AI180" s="74"/>
      <c r="AJ180" s="74"/>
      <c r="AK180" s="73"/>
      <c r="AL180" s="6"/>
      <c r="AM180" s="74"/>
      <c r="BA180" s="75">
        <f t="shared" si="11"/>
        <v>194</v>
      </c>
      <c r="BB180" s="75">
        <f t="shared" si="12"/>
        <v>4</v>
      </c>
      <c r="BC180" s="245" t="str">
        <f t="shared" si="13"/>
        <v>ＨＨＨＨ</v>
      </c>
      <c r="BD180" s="19"/>
    </row>
    <row r="181" spans="1:56" ht="110.25" x14ac:dyDescent="0.4">
      <c r="A181" s="119" t="s">
        <v>761</v>
      </c>
      <c r="B181" s="340" t="s">
        <v>329</v>
      </c>
      <c r="C181" s="119" t="s">
        <v>770</v>
      </c>
      <c r="D181" s="343" t="s">
        <v>331</v>
      </c>
      <c r="E181" s="119" t="s">
        <v>804</v>
      </c>
      <c r="F181" s="343" t="s">
        <v>355</v>
      </c>
      <c r="G181" s="63" t="s">
        <v>852</v>
      </c>
      <c r="H181" s="470" t="s">
        <v>2</v>
      </c>
      <c r="I181" s="64">
        <v>48</v>
      </c>
      <c r="J181" s="65" t="s">
        <v>446</v>
      </c>
      <c r="K181" s="350" t="s">
        <v>84</v>
      </c>
      <c r="L181" s="338"/>
      <c r="M181" s="338"/>
      <c r="N181" s="6" t="s">
        <v>680</v>
      </c>
      <c r="O181" s="6" t="s">
        <v>687</v>
      </c>
      <c r="P181" s="6" t="s">
        <v>688</v>
      </c>
      <c r="Q181" s="6"/>
      <c r="R181" s="7" t="s">
        <v>1151</v>
      </c>
      <c r="S181" s="12" t="s">
        <v>1601</v>
      </c>
      <c r="T181" s="14" t="s">
        <v>680</v>
      </c>
      <c r="U181" s="96" t="s">
        <v>430</v>
      </c>
      <c r="V181" s="16"/>
      <c r="W181" s="15"/>
      <c r="X181" s="107" t="str">
        <f t="shared" ref="X181:X182" si="18">AE181</f>
        <v>▼選択</v>
      </c>
      <c r="Y181" s="6" t="s">
        <v>680</v>
      </c>
      <c r="Z181" s="6" t="s">
        <v>681</v>
      </c>
      <c r="AA181" s="71" t="s">
        <v>690</v>
      </c>
      <c r="AB181" s="71" t="s">
        <v>691</v>
      </c>
      <c r="AC181" s="6" t="s">
        <v>682</v>
      </c>
      <c r="AD181" s="6"/>
      <c r="AE181" s="248" t="s">
        <v>680</v>
      </c>
      <c r="AF181" s="74"/>
      <c r="AG181" s="90"/>
      <c r="AH181" s="74"/>
      <c r="AI181" s="74"/>
      <c r="AJ181" s="74"/>
      <c r="AK181" s="73"/>
      <c r="AL181" s="6"/>
      <c r="AM181" s="74"/>
      <c r="BA181" s="75">
        <f t="shared" si="11"/>
        <v>365</v>
      </c>
      <c r="BB181" s="75">
        <f t="shared" si="12"/>
        <v>7</v>
      </c>
      <c r="BC181" s="245" t="str">
        <f t="shared" si="13"/>
        <v>ＨＨＨＨＨＨＨ</v>
      </c>
      <c r="BD181" s="19"/>
    </row>
    <row r="182" spans="1:56" ht="42" x14ac:dyDescent="0.4">
      <c r="A182" s="121" t="s">
        <v>762</v>
      </c>
      <c r="B182" s="394"/>
      <c r="C182" s="121" t="s">
        <v>783</v>
      </c>
      <c r="D182" s="396"/>
      <c r="E182" s="121" t="s">
        <v>841</v>
      </c>
      <c r="F182" s="396"/>
      <c r="G182" s="77" t="s">
        <v>852</v>
      </c>
      <c r="H182" s="471"/>
      <c r="I182" s="64">
        <v>49</v>
      </c>
      <c r="J182" s="65" t="s">
        <v>446</v>
      </c>
      <c r="K182" s="350" t="s">
        <v>85</v>
      </c>
      <c r="L182" s="338"/>
      <c r="M182" s="338"/>
      <c r="N182" s="120"/>
      <c r="O182" s="120"/>
      <c r="P182" s="120"/>
      <c r="Q182" s="120"/>
      <c r="R182" s="66"/>
      <c r="S182" s="67"/>
      <c r="T182" s="68" t="s">
        <v>689</v>
      </c>
      <c r="U182" s="68" t="s">
        <v>689</v>
      </c>
      <c r="V182" s="69"/>
      <c r="W182" s="69"/>
      <c r="X182" s="107" t="str">
        <f t="shared" si="18"/>
        <v>▼選択</v>
      </c>
      <c r="Y182" s="6" t="s">
        <v>680</v>
      </c>
      <c r="Z182" s="6" t="s">
        <v>681</v>
      </c>
      <c r="AA182" s="71" t="s">
        <v>690</v>
      </c>
      <c r="AB182" s="71" t="s">
        <v>691</v>
      </c>
      <c r="AC182" s="6" t="s">
        <v>682</v>
      </c>
      <c r="AD182" s="6"/>
      <c r="AE182" s="246" t="s">
        <v>680</v>
      </c>
      <c r="AF182" s="69"/>
      <c r="AG182" s="72"/>
      <c r="AH182" s="69"/>
      <c r="AI182" s="69"/>
      <c r="AJ182" s="69"/>
      <c r="AK182" s="73"/>
      <c r="AL182" s="6"/>
      <c r="AM182" s="74"/>
      <c r="BA182" s="75">
        <f t="shared" si="11"/>
        <v>116</v>
      </c>
      <c r="BB182" s="75">
        <f t="shared" si="12"/>
        <v>3</v>
      </c>
      <c r="BC182" s="245" t="str">
        <f t="shared" si="13"/>
        <v>ＨＨＨ</v>
      </c>
      <c r="BD182" s="19"/>
    </row>
    <row r="183" spans="1:56" ht="42" x14ac:dyDescent="0.4">
      <c r="A183" s="121" t="s">
        <v>762</v>
      </c>
      <c r="B183" s="394"/>
      <c r="C183" s="121" t="s">
        <v>783</v>
      </c>
      <c r="D183" s="396"/>
      <c r="E183" s="121" t="s">
        <v>841</v>
      </c>
      <c r="F183" s="396"/>
      <c r="G183" s="77" t="s">
        <v>852</v>
      </c>
      <c r="H183" s="471"/>
      <c r="I183" s="78">
        <v>49</v>
      </c>
      <c r="J183" s="79" t="s">
        <v>553</v>
      </c>
      <c r="K183" s="80"/>
      <c r="L183" s="362" t="s">
        <v>1579</v>
      </c>
      <c r="M183" s="363"/>
      <c r="N183" s="6" t="s">
        <v>680</v>
      </c>
      <c r="O183" s="6" t="s">
        <v>687</v>
      </c>
      <c r="P183" s="6" t="s">
        <v>688</v>
      </c>
      <c r="Q183" s="6"/>
      <c r="R183" s="7" t="s">
        <v>1152</v>
      </c>
      <c r="S183" s="8" t="s">
        <v>1153</v>
      </c>
      <c r="T183" s="14" t="s">
        <v>680</v>
      </c>
      <c r="U183" s="96" t="s">
        <v>431</v>
      </c>
      <c r="V183" s="16"/>
      <c r="W183" s="15"/>
      <c r="X183" s="6"/>
      <c r="Y183" s="6" t="s">
        <v>680</v>
      </c>
      <c r="Z183" s="6" t="s">
        <v>681</v>
      </c>
      <c r="AA183" s="71" t="s">
        <v>690</v>
      </c>
      <c r="AB183" s="71" t="s">
        <v>691</v>
      </c>
      <c r="AC183" s="6" t="s">
        <v>682</v>
      </c>
      <c r="AD183" s="6"/>
      <c r="AE183" s="248" t="s">
        <v>680</v>
      </c>
      <c r="AF183" s="74"/>
      <c r="AG183" s="90"/>
      <c r="AH183" s="74"/>
      <c r="AI183" s="74"/>
      <c r="AJ183" s="74"/>
      <c r="AK183" s="73"/>
      <c r="AL183" s="6"/>
      <c r="AM183" s="74"/>
      <c r="BA183" s="75">
        <f t="shared" si="11"/>
        <v>66</v>
      </c>
      <c r="BB183" s="75">
        <f t="shared" si="12"/>
        <v>3</v>
      </c>
      <c r="BC183" s="245" t="str">
        <f t="shared" si="13"/>
        <v>ＨＨＨ</v>
      </c>
      <c r="BD183" s="19"/>
    </row>
    <row r="184" spans="1:56" ht="42" x14ac:dyDescent="0.4">
      <c r="A184" s="137" t="s">
        <v>762</v>
      </c>
      <c r="B184" s="395"/>
      <c r="C184" s="137" t="s">
        <v>783</v>
      </c>
      <c r="D184" s="397"/>
      <c r="E184" s="110" t="s">
        <v>841</v>
      </c>
      <c r="F184" s="397"/>
      <c r="G184" s="111" t="s">
        <v>852</v>
      </c>
      <c r="H184" s="472"/>
      <c r="I184" s="104">
        <v>49</v>
      </c>
      <c r="J184" s="166" t="s">
        <v>554</v>
      </c>
      <c r="K184" s="171"/>
      <c r="L184" s="385" t="s">
        <v>1580</v>
      </c>
      <c r="M184" s="386"/>
      <c r="N184" s="6" t="s">
        <v>680</v>
      </c>
      <c r="O184" s="6" t="s">
        <v>687</v>
      </c>
      <c r="P184" s="6" t="s">
        <v>688</v>
      </c>
      <c r="Q184" s="6"/>
      <c r="R184" s="7" t="s">
        <v>1152</v>
      </c>
      <c r="S184" s="8" t="s">
        <v>1154</v>
      </c>
      <c r="T184" s="14" t="s">
        <v>680</v>
      </c>
      <c r="U184" s="96" t="s">
        <v>432</v>
      </c>
      <c r="V184" s="16"/>
      <c r="W184" s="15"/>
      <c r="X184" s="6"/>
      <c r="Y184" s="6" t="s">
        <v>680</v>
      </c>
      <c r="Z184" s="6" t="s">
        <v>681</v>
      </c>
      <c r="AA184" s="71" t="s">
        <v>690</v>
      </c>
      <c r="AB184" s="71" t="s">
        <v>691</v>
      </c>
      <c r="AC184" s="6" t="s">
        <v>682</v>
      </c>
      <c r="AD184" s="6"/>
      <c r="AE184" s="248" t="s">
        <v>680</v>
      </c>
      <c r="AF184" s="74"/>
      <c r="AG184" s="90"/>
      <c r="AH184" s="74"/>
      <c r="AI184" s="74"/>
      <c r="AJ184" s="74"/>
      <c r="AK184" s="73"/>
      <c r="AL184" s="6"/>
      <c r="AM184" s="74"/>
      <c r="BA184" s="75">
        <f t="shared" si="11"/>
        <v>58</v>
      </c>
      <c r="BB184" s="75">
        <f t="shared" si="12"/>
        <v>3</v>
      </c>
      <c r="BC184" s="245" t="str">
        <f t="shared" si="13"/>
        <v>ＨＨＨ</v>
      </c>
      <c r="BD184" s="19"/>
    </row>
    <row r="185" spans="1:56" ht="42" x14ac:dyDescent="0.4">
      <c r="A185" s="119" t="s">
        <v>761</v>
      </c>
      <c r="B185" s="340" t="s">
        <v>329</v>
      </c>
      <c r="C185" s="119" t="s">
        <v>770</v>
      </c>
      <c r="D185" s="343" t="s">
        <v>331</v>
      </c>
      <c r="E185" s="119" t="s">
        <v>804</v>
      </c>
      <c r="F185" s="343" t="s">
        <v>355</v>
      </c>
      <c r="G185" s="113" t="s">
        <v>854</v>
      </c>
      <c r="H185" s="484" t="s">
        <v>41</v>
      </c>
      <c r="I185" s="114">
        <v>50</v>
      </c>
      <c r="J185" s="65" t="s">
        <v>446</v>
      </c>
      <c r="K185" s="350" t="s">
        <v>296</v>
      </c>
      <c r="L185" s="338"/>
      <c r="M185" s="338"/>
      <c r="N185" s="6" t="s">
        <v>680</v>
      </c>
      <c r="O185" s="6" t="s">
        <v>687</v>
      </c>
      <c r="P185" s="6" t="s">
        <v>688</v>
      </c>
      <c r="Q185" s="6"/>
      <c r="R185" s="7" t="s">
        <v>1155</v>
      </c>
      <c r="S185" s="8" t="s">
        <v>1156</v>
      </c>
      <c r="T185" s="14" t="s">
        <v>680</v>
      </c>
      <c r="U185" s="96" t="s">
        <v>435</v>
      </c>
      <c r="V185" s="16"/>
      <c r="W185" s="15"/>
      <c r="X185" s="115" t="str">
        <f t="shared" ref="X185:X187" si="19">AE185</f>
        <v>▼選択</v>
      </c>
      <c r="Y185" s="6" t="s">
        <v>680</v>
      </c>
      <c r="Z185" s="6" t="s">
        <v>681</v>
      </c>
      <c r="AA185" s="71" t="s">
        <v>690</v>
      </c>
      <c r="AB185" s="71" t="s">
        <v>691</v>
      </c>
      <c r="AC185" s="6" t="s">
        <v>682</v>
      </c>
      <c r="AD185" s="6"/>
      <c r="AE185" s="248" t="s">
        <v>680</v>
      </c>
      <c r="AF185" s="74"/>
      <c r="AG185" s="90"/>
      <c r="AH185" s="74"/>
      <c r="AI185" s="74"/>
      <c r="AJ185" s="74"/>
      <c r="AK185" s="73"/>
      <c r="AL185" s="6"/>
      <c r="AM185" s="74"/>
      <c r="BA185" s="75">
        <f t="shared" si="11"/>
        <v>100</v>
      </c>
      <c r="BB185" s="75">
        <f t="shared" si="12"/>
        <v>3</v>
      </c>
      <c r="BC185" s="245" t="str">
        <f t="shared" si="13"/>
        <v>ＨＨＨ</v>
      </c>
      <c r="BD185" s="19"/>
    </row>
    <row r="186" spans="1:56" ht="42" x14ac:dyDescent="0.4">
      <c r="A186" s="121" t="s">
        <v>762</v>
      </c>
      <c r="B186" s="394"/>
      <c r="C186" s="121" t="s">
        <v>783</v>
      </c>
      <c r="D186" s="396"/>
      <c r="E186" s="76" t="s">
        <v>841</v>
      </c>
      <c r="F186" s="396"/>
      <c r="G186" s="116" t="s">
        <v>854</v>
      </c>
      <c r="H186" s="485"/>
      <c r="I186" s="114">
        <v>51</v>
      </c>
      <c r="J186" s="65" t="s">
        <v>446</v>
      </c>
      <c r="K186" s="350" t="s">
        <v>86</v>
      </c>
      <c r="L186" s="338"/>
      <c r="M186" s="338"/>
      <c r="N186" s="6" t="s">
        <v>680</v>
      </c>
      <c r="O186" s="6" t="s">
        <v>687</v>
      </c>
      <c r="P186" s="6" t="s">
        <v>688</v>
      </c>
      <c r="Q186" s="6"/>
      <c r="R186" s="7" t="s">
        <v>1157</v>
      </c>
      <c r="S186" s="8" t="s">
        <v>1158</v>
      </c>
      <c r="T186" s="14" t="s">
        <v>680</v>
      </c>
      <c r="U186" s="96" t="s">
        <v>436</v>
      </c>
      <c r="V186" s="16"/>
      <c r="W186" s="15"/>
      <c r="X186" s="115" t="str">
        <f t="shared" si="19"/>
        <v>▼選択</v>
      </c>
      <c r="Y186" s="6" t="s">
        <v>680</v>
      </c>
      <c r="Z186" s="6" t="s">
        <v>681</v>
      </c>
      <c r="AA186" s="71" t="s">
        <v>690</v>
      </c>
      <c r="AB186" s="71" t="s">
        <v>691</v>
      </c>
      <c r="AC186" s="6" t="s">
        <v>682</v>
      </c>
      <c r="AD186" s="6"/>
      <c r="AE186" s="248" t="s">
        <v>680</v>
      </c>
      <c r="AF186" s="74"/>
      <c r="AG186" s="90"/>
      <c r="AH186" s="74"/>
      <c r="AI186" s="74"/>
      <c r="AJ186" s="74"/>
      <c r="AK186" s="73"/>
      <c r="AL186" s="6"/>
      <c r="AM186" s="74"/>
      <c r="BA186" s="75">
        <f t="shared" si="11"/>
        <v>80</v>
      </c>
      <c r="BB186" s="75">
        <f t="shared" si="12"/>
        <v>3</v>
      </c>
      <c r="BC186" s="245" t="str">
        <f t="shared" si="13"/>
        <v>ＨＨＨ</v>
      </c>
      <c r="BD186" s="19"/>
    </row>
    <row r="187" spans="1:56" ht="42" x14ac:dyDescent="0.4">
      <c r="A187" s="121" t="s">
        <v>762</v>
      </c>
      <c r="B187" s="394"/>
      <c r="C187" s="121" t="s">
        <v>783</v>
      </c>
      <c r="D187" s="396"/>
      <c r="E187" s="76" t="s">
        <v>841</v>
      </c>
      <c r="F187" s="396"/>
      <c r="G187" s="116" t="s">
        <v>854</v>
      </c>
      <c r="H187" s="485"/>
      <c r="I187" s="114">
        <v>52</v>
      </c>
      <c r="J187" s="65" t="s">
        <v>446</v>
      </c>
      <c r="K187" s="350" t="s">
        <v>297</v>
      </c>
      <c r="L187" s="338"/>
      <c r="M187" s="338"/>
      <c r="N187" s="6" t="s">
        <v>680</v>
      </c>
      <c r="O187" s="6" t="s">
        <v>687</v>
      </c>
      <c r="P187" s="6" t="s">
        <v>688</v>
      </c>
      <c r="Q187" s="6"/>
      <c r="R187" s="7" t="s">
        <v>1159</v>
      </c>
      <c r="S187" s="8" t="s">
        <v>1160</v>
      </c>
      <c r="T187" s="14" t="s">
        <v>680</v>
      </c>
      <c r="U187" s="96" t="s">
        <v>437</v>
      </c>
      <c r="V187" s="16"/>
      <c r="W187" s="15"/>
      <c r="X187" s="115" t="str">
        <f t="shared" si="19"/>
        <v>▼選択</v>
      </c>
      <c r="Y187" s="6" t="s">
        <v>680</v>
      </c>
      <c r="Z187" s="6" t="s">
        <v>681</v>
      </c>
      <c r="AA187" s="71" t="s">
        <v>690</v>
      </c>
      <c r="AB187" s="71" t="s">
        <v>691</v>
      </c>
      <c r="AC187" s="6" t="s">
        <v>682</v>
      </c>
      <c r="AD187" s="6"/>
      <c r="AE187" s="248" t="s">
        <v>680</v>
      </c>
      <c r="AF187" s="74"/>
      <c r="AG187" s="90"/>
      <c r="AH187" s="74"/>
      <c r="AI187" s="74"/>
      <c r="AJ187" s="74"/>
      <c r="AK187" s="73"/>
      <c r="AL187" s="6"/>
      <c r="AM187" s="74"/>
      <c r="BA187" s="75">
        <f t="shared" si="11"/>
        <v>72</v>
      </c>
      <c r="BB187" s="75">
        <f t="shared" si="12"/>
        <v>3</v>
      </c>
      <c r="BC187" s="245" t="str">
        <f t="shared" si="13"/>
        <v>ＨＨＨ</v>
      </c>
      <c r="BD187" s="19"/>
    </row>
    <row r="188" spans="1:56" ht="55.5" x14ac:dyDescent="0.4">
      <c r="A188" s="110" t="s">
        <v>762</v>
      </c>
      <c r="B188" s="395"/>
      <c r="C188" s="110" t="s">
        <v>783</v>
      </c>
      <c r="D188" s="397"/>
      <c r="E188" s="110" t="s">
        <v>841</v>
      </c>
      <c r="F188" s="397"/>
      <c r="G188" s="117" t="s">
        <v>854</v>
      </c>
      <c r="H188" s="486"/>
      <c r="I188" s="118" t="s">
        <v>722</v>
      </c>
      <c r="J188" s="112"/>
      <c r="K188" s="355" t="s">
        <v>702</v>
      </c>
      <c r="L188" s="356"/>
      <c r="M188" s="357"/>
      <c r="N188" s="106" t="s">
        <v>680</v>
      </c>
      <c r="O188" s="106" t="s">
        <v>687</v>
      </c>
      <c r="P188" s="106" t="s">
        <v>688</v>
      </c>
      <c r="Q188" s="106"/>
      <c r="R188" s="10" t="s">
        <v>1161</v>
      </c>
      <c r="S188" s="8" t="s">
        <v>1162</v>
      </c>
      <c r="T188" s="14" t="s">
        <v>680</v>
      </c>
      <c r="U188" s="68" t="s">
        <v>689</v>
      </c>
      <c r="V188" s="16"/>
      <c r="W188" s="15"/>
      <c r="X188" s="6"/>
      <c r="Y188" s="6" t="s">
        <v>680</v>
      </c>
      <c r="Z188" s="6" t="s">
        <v>681</v>
      </c>
      <c r="AA188" s="71" t="s">
        <v>690</v>
      </c>
      <c r="AB188" s="71" t="s">
        <v>691</v>
      </c>
      <c r="AC188" s="6" t="s">
        <v>682</v>
      </c>
      <c r="AD188" s="6"/>
      <c r="AE188" s="248" t="s">
        <v>680</v>
      </c>
      <c r="AF188" s="74"/>
      <c r="AG188" s="90"/>
      <c r="AH188" s="74"/>
      <c r="AI188" s="74"/>
      <c r="AJ188" s="74"/>
      <c r="AK188" s="73"/>
      <c r="AL188" s="6"/>
      <c r="AM188" s="74"/>
      <c r="BA188" s="75">
        <f t="shared" si="11"/>
        <v>194</v>
      </c>
      <c r="BB188" s="75">
        <f t="shared" si="12"/>
        <v>4</v>
      </c>
      <c r="BC188" s="245" t="str">
        <f t="shared" si="13"/>
        <v>ＨＨＨＨ</v>
      </c>
      <c r="BD188" s="19"/>
    </row>
    <row r="189" spans="1:56" ht="28.5" x14ac:dyDescent="0.4">
      <c r="A189" s="119" t="s">
        <v>761</v>
      </c>
      <c r="B189" s="340" t="s">
        <v>329</v>
      </c>
      <c r="C189" s="131" t="s">
        <v>773</v>
      </c>
      <c r="D189" s="343" t="s">
        <v>339</v>
      </c>
      <c r="E189" s="119" t="s">
        <v>805</v>
      </c>
      <c r="F189" s="398" t="s">
        <v>339</v>
      </c>
      <c r="G189" s="63" t="s">
        <v>852</v>
      </c>
      <c r="H189" s="470" t="s">
        <v>2</v>
      </c>
      <c r="I189" s="114">
        <v>53</v>
      </c>
      <c r="J189" s="65" t="s">
        <v>446</v>
      </c>
      <c r="K189" s="350" t="s">
        <v>87</v>
      </c>
      <c r="L189" s="338"/>
      <c r="M189" s="338"/>
      <c r="N189" s="6" t="s">
        <v>680</v>
      </c>
      <c r="O189" s="6" t="s">
        <v>687</v>
      </c>
      <c r="P189" s="6" t="s">
        <v>688</v>
      </c>
      <c r="Q189" s="6"/>
      <c r="R189" s="7" t="s">
        <v>1163</v>
      </c>
      <c r="S189" s="8" t="s">
        <v>1164</v>
      </c>
      <c r="T189" s="14" t="s">
        <v>680</v>
      </c>
      <c r="U189" s="96" t="s">
        <v>438</v>
      </c>
      <c r="V189" s="16"/>
      <c r="W189" s="15"/>
      <c r="X189" s="107" t="str">
        <f t="shared" ref="X189:X198" si="20">AE189</f>
        <v>▼選択</v>
      </c>
      <c r="Y189" s="6" t="s">
        <v>680</v>
      </c>
      <c r="Z189" s="6" t="s">
        <v>681</v>
      </c>
      <c r="AA189" s="71" t="s">
        <v>690</v>
      </c>
      <c r="AB189" s="71" t="s">
        <v>691</v>
      </c>
      <c r="AC189" s="6" t="s">
        <v>682</v>
      </c>
      <c r="AD189" s="6"/>
      <c r="AE189" s="248" t="s">
        <v>680</v>
      </c>
      <c r="AF189" s="74"/>
      <c r="AG189" s="90"/>
      <c r="AH189" s="74"/>
      <c r="AI189" s="74"/>
      <c r="AJ189" s="74"/>
      <c r="AK189" s="73"/>
      <c r="AL189" s="6"/>
      <c r="AM189" s="74"/>
      <c r="BA189" s="75">
        <f t="shared" si="11"/>
        <v>34</v>
      </c>
      <c r="BB189" s="75">
        <f t="shared" si="12"/>
        <v>2</v>
      </c>
      <c r="BC189" s="245" t="str">
        <f t="shared" si="13"/>
        <v>ＨＨ</v>
      </c>
      <c r="BD189" s="19"/>
    </row>
    <row r="190" spans="1:56" ht="42" x14ac:dyDescent="0.4">
      <c r="A190" s="121" t="s">
        <v>762</v>
      </c>
      <c r="B190" s="394"/>
      <c r="C190" s="121" t="s">
        <v>784</v>
      </c>
      <c r="D190" s="396"/>
      <c r="E190" s="121" t="s">
        <v>842</v>
      </c>
      <c r="F190" s="396"/>
      <c r="G190" s="77" t="s">
        <v>852</v>
      </c>
      <c r="H190" s="471"/>
      <c r="I190" s="114">
        <v>54</v>
      </c>
      <c r="J190" s="65" t="s">
        <v>446</v>
      </c>
      <c r="K190" s="350" t="s">
        <v>232</v>
      </c>
      <c r="L190" s="338"/>
      <c r="M190" s="338"/>
      <c r="N190" s="6" t="s">
        <v>680</v>
      </c>
      <c r="O190" s="6" t="s">
        <v>687</v>
      </c>
      <c r="P190" s="6" t="s">
        <v>688</v>
      </c>
      <c r="Q190" s="6"/>
      <c r="R190" s="7" t="s">
        <v>1165</v>
      </c>
      <c r="S190" s="8" t="s">
        <v>1166</v>
      </c>
      <c r="T190" s="14" t="s">
        <v>680</v>
      </c>
      <c r="U190" s="96" t="s">
        <v>439</v>
      </c>
      <c r="V190" s="16"/>
      <c r="W190" s="15"/>
      <c r="X190" s="107" t="str">
        <f t="shared" si="20"/>
        <v>▼選択</v>
      </c>
      <c r="Y190" s="6" t="s">
        <v>680</v>
      </c>
      <c r="Z190" s="6" t="s">
        <v>681</v>
      </c>
      <c r="AA190" s="71" t="s">
        <v>690</v>
      </c>
      <c r="AB190" s="71" t="s">
        <v>691</v>
      </c>
      <c r="AC190" s="6" t="s">
        <v>682</v>
      </c>
      <c r="AD190" s="6"/>
      <c r="AE190" s="248" t="s">
        <v>680</v>
      </c>
      <c r="AF190" s="74"/>
      <c r="AG190" s="90"/>
      <c r="AH190" s="74"/>
      <c r="AI190" s="74"/>
      <c r="AJ190" s="74"/>
      <c r="AK190" s="73"/>
      <c r="AL190" s="6"/>
      <c r="AM190" s="74"/>
      <c r="BA190" s="75">
        <f t="shared" si="11"/>
        <v>107</v>
      </c>
      <c r="BB190" s="75">
        <f t="shared" si="12"/>
        <v>3</v>
      </c>
      <c r="BC190" s="245" t="str">
        <f t="shared" si="13"/>
        <v>ＨＨＨ</v>
      </c>
      <c r="BD190" s="19"/>
    </row>
    <row r="191" spans="1:56" ht="42" x14ac:dyDescent="0.4">
      <c r="A191" s="121" t="s">
        <v>762</v>
      </c>
      <c r="B191" s="394"/>
      <c r="C191" s="121" t="s">
        <v>784</v>
      </c>
      <c r="D191" s="396"/>
      <c r="E191" s="121" t="s">
        <v>842</v>
      </c>
      <c r="F191" s="396"/>
      <c r="G191" s="77" t="s">
        <v>852</v>
      </c>
      <c r="H191" s="471"/>
      <c r="I191" s="114">
        <v>55</v>
      </c>
      <c r="J191" s="65" t="s">
        <v>446</v>
      </c>
      <c r="K191" s="350" t="s">
        <v>88</v>
      </c>
      <c r="L191" s="338"/>
      <c r="M191" s="338"/>
      <c r="N191" s="6" t="s">
        <v>680</v>
      </c>
      <c r="O191" s="6" t="s">
        <v>687</v>
      </c>
      <c r="P191" s="6" t="s">
        <v>688</v>
      </c>
      <c r="Q191" s="6"/>
      <c r="R191" s="7" t="s">
        <v>1167</v>
      </c>
      <c r="S191" s="8" t="s">
        <v>1168</v>
      </c>
      <c r="T191" s="14" t="s">
        <v>680</v>
      </c>
      <c r="U191" s="96" t="s">
        <v>440</v>
      </c>
      <c r="V191" s="16"/>
      <c r="W191" s="15"/>
      <c r="X191" s="107" t="str">
        <f t="shared" si="20"/>
        <v>▼選択</v>
      </c>
      <c r="Y191" s="6" t="s">
        <v>680</v>
      </c>
      <c r="Z191" s="6" t="s">
        <v>681</v>
      </c>
      <c r="AA191" s="71" t="s">
        <v>690</v>
      </c>
      <c r="AB191" s="71" t="s">
        <v>691</v>
      </c>
      <c r="AC191" s="6" t="s">
        <v>682</v>
      </c>
      <c r="AD191" s="6"/>
      <c r="AE191" s="248" t="s">
        <v>680</v>
      </c>
      <c r="AF191" s="74"/>
      <c r="AG191" s="90"/>
      <c r="AH191" s="74"/>
      <c r="AI191" s="74"/>
      <c r="AJ191" s="74"/>
      <c r="AK191" s="73"/>
      <c r="AL191" s="6"/>
      <c r="AM191" s="74"/>
      <c r="BA191" s="75">
        <f t="shared" si="11"/>
        <v>100</v>
      </c>
      <c r="BB191" s="75">
        <f t="shared" si="12"/>
        <v>3</v>
      </c>
      <c r="BC191" s="245" t="str">
        <f t="shared" si="13"/>
        <v>ＨＨＨ</v>
      </c>
      <c r="BD191" s="19"/>
    </row>
    <row r="192" spans="1:56" ht="42" x14ac:dyDescent="0.4">
      <c r="A192" s="121" t="s">
        <v>762</v>
      </c>
      <c r="B192" s="394"/>
      <c r="C192" s="121" t="s">
        <v>784</v>
      </c>
      <c r="D192" s="396"/>
      <c r="E192" s="121" t="s">
        <v>842</v>
      </c>
      <c r="F192" s="396"/>
      <c r="G192" s="77" t="s">
        <v>852</v>
      </c>
      <c r="H192" s="471"/>
      <c r="I192" s="114">
        <v>56</v>
      </c>
      <c r="J192" s="65" t="s">
        <v>446</v>
      </c>
      <c r="K192" s="350" t="s">
        <v>89</v>
      </c>
      <c r="L192" s="338"/>
      <c r="M192" s="338"/>
      <c r="N192" s="6" t="s">
        <v>680</v>
      </c>
      <c r="O192" s="6" t="s">
        <v>687</v>
      </c>
      <c r="P192" s="6" t="s">
        <v>688</v>
      </c>
      <c r="Q192" s="6"/>
      <c r="R192" s="7" t="s">
        <v>1169</v>
      </c>
      <c r="S192" s="8" t="s">
        <v>1170</v>
      </c>
      <c r="T192" s="14" t="s">
        <v>680</v>
      </c>
      <c r="U192" s="96" t="s">
        <v>441</v>
      </c>
      <c r="V192" s="16"/>
      <c r="W192" s="15"/>
      <c r="X192" s="107" t="str">
        <f t="shared" si="20"/>
        <v>▼選択</v>
      </c>
      <c r="Y192" s="6" t="s">
        <v>680</v>
      </c>
      <c r="Z192" s="6" t="s">
        <v>681</v>
      </c>
      <c r="AA192" s="71" t="s">
        <v>690</v>
      </c>
      <c r="AB192" s="71" t="s">
        <v>691</v>
      </c>
      <c r="AC192" s="6" t="s">
        <v>682</v>
      </c>
      <c r="AD192" s="6"/>
      <c r="AE192" s="248" t="s">
        <v>680</v>
      </c>
      <c r="AF192" s="74"/>
      <c r="AG192" s="90"/>
      <c r="AH192" s="74"/>
      <c r="AI192" s="74"/>
      <c r="AJ192" s="74"/>
      <c r="AK192" s="73"/>
      <c r="AL192" s="6"/>
      <c r="AM192" s="74"/>
      <c r="BA192" s="75">
        <f t="shared" si="11"/>
        <v>72</v>
      </c>
      <c r="BB192" s="75">
        <f t="shared" si="12"/>
        <v>3</v>
      </c>
      <c r="BC192" s="245" t="str">
        <f t="shared" si="13"/>
        <v>ＨＨＨ</v>
      </c>
      <c r="BD192" s="19"/>
    </row>
    <row r="193" spans="1:56" ht="42" x14ac:dyDescent="0.4">
      <c r="A193" s="137" t="s">
        <v>762</v>
      </c>
      <c r="B193" s="395"/>
      <c r="C193" s="110" t="s">
        <v>784</v>
      </c>
      <c r="D193" s="397"/>
      <c r="E193" s="137" t="s">
        <v>842</v>
      </c>
      <c r="F193" s="397"/>
      <c r="G193" s="111" t="s">
        <v>852</v>
      </c>
      <c r="H193" s="472"/>
      <c r="I193" s="114">
        <v>57</v>
      </c>
      <c r="J193" s="112" t="s">
        <v>446</v>
      </c>
      <c r="K193" s="337" t="s">
        <v>90</v>
      </c>
      <c r="L193" s="338"/>
      <c r="M193" s="338"/>
      <c r="N193" s="6" t="s">
        <v>680</v>
      </c>
      <c r="O193" s="6" t="s">
        <v>687</v>
      </c>
      <c r="P193" s="6" t="s">
        <v>688</v>
      </c>
      <c r="Q193" s="6"/>
      <c r="R193" s="7" t="s">
        <v>1171</v>
      </c>
      <c r="S193" s="8" t="s">
        <v>1172</v>
      </c>
      <c r="T193" s="14" t="s">
        <v>680</v>
      </c>
      <c r="U193" s="96" t="s">
        <v>442</v>
      </c>
      <c r="V193" s="16"/>
      <c r="W193" s="15"/>
      <c r="X193" s="107" t="str">
        <f t="shared" si="20"/>
        <v>▼選択</v>
      </c>
      <c r="Y193" s="6" t="s">
        <v>680</v>
      </c>
      <c r="Z193" s="6" t="s">
        <v>681</v>
      </c>
      <c r="AA193" s="71" t="s">
        <v>690</v>
      </c>
      <c r="AB193" s="71" t="s">
        <v>691</v>
      </c>
      <c r="AC193" s="6" t="s">
        <v>682</v>
      </c>
      <c r="AD193" s="6"/>
      <c r="AE193" s="248" t="s">
        <v>680</v>
      </c>
      <c r="AF193" s="74"/>
      <c r="AG193" s="90"/>
      <c r="AH193" s="74"/>
      <c r="AI193" s="74"/>
      <c r="AJ193" s="74"/>
      <c r="AK193" s="73"/>
      <c r="AL193" s="6"/>
      <c r="AM193" s="74"/>
      <c r="BA193" s="75">
        <f t="shared" si="11"/>
        <v>68</v>
      </c>
      <c r="BB193" s="75">
        <f t="shared" si="12"/>
        <v>3</v>
      </c>
      <c r="BC193" s="245" t="str">
        <f t="shared" si="13"/>
        <v>ＨＨＨ</v>
      </c>
      <c r="BD193" s="19"/>
    </row>
    <row r="194" spans="1:56" ht="42" x14ac:dyDescent="0.4">
      <c r="A194" s="119" t="s">
        <v>761</v>
      </c>
      <c r="B194" s="340" t="s">
        <v>329</v>
      </c>
      <c r="C194" s="131" t="s">
        <v>773</v>
      </c>
      <c r="D194" s="343" t="s">
        <v>339</v>
      </c>
      <c r="E194" s="119" t="s">
        <v>805</v>
      </c>
      <c r="F194" s="398" t="s">
        <v>339</v>
      </c>
      <c r="G194" s="113" t="s">
        <v>854</v>
      </c>
      <c r="H194" s="484" t="s">
        <v>41</v>
      </c>
      <c r="I194" s="114">
        <v>58</v>
      </c>
      <c r="J194" s="65" t="s">
        <v>446</v>
      </c>
      <c r="K194" s="350" t="s">
        <v>1578</v>
      </c>
      <c r="L194" s="338"/>
      <c r="M194" s="338"/>
      <c r="N194" s="6" t="s">
        <v>680</v>
      </c>
      <c r="O194" s="6" t="s">
        <v>687</v>
      </c>
      <c r="P194" s="6" t="s">
        <v>688</v>
      </c>
      <c r="Q194" s="6"/>
      <c r="R194" s="7" t="s">
        <v>1173</v>
      </c>
      <c r="S194" s="8" t="s">
        <v>1174</v>
      </c>
      <c r="T194" s="14" t="s">
        <v>680</v>
      </c>
      <c r="U194" s="96" t="s">
        <v>443</v>
      </c>
      <c r="V194" s="16"/>
      <c r="W194" s="15"/>
      <c r="X194" s="115" t="str">
        <f t="shared" si="20"/>
        <v>▼選択</v>
      </c>
      <c r="Y194" s="6" t="s">
        <v>680</v>
      </c>
      <c r="Z194" s="6" t="s">
        <v>681</v>
      </c>
      <c r="AA194" s="71" t="s">
        <v>690</v>
      </c>
      <c r="AB194" s="71" t="s">
        <v>691</v>
      </c>
      <c r="AC194" s="6" t="s">
        <v>682</v>
      </c>
      <c r="AD194" s="6"/>
      <c r="AE194" s="248" t="s">
        <v>680</v>
      </c>
      <c r="AF194" s="74"/>
      <c r="AG194" s="90"/>
      <c r="AH194" s="74"/>
      <c r="AI194" s="74"/>
      <c r="AJ194" s="74"/>
      <c r="AK194" s="73"/>
      <c r="AL194" s="6"/>
      <c r="AM194" s="74"/>
      <c r="BA194" s="75">
        <f t="shared" si="11"/>
        <v>72</v>
      </c>
      <c r="BB194" s="75">
        <f t="shared" si="12"/>
        <v>3</v>
      </c>
      <c r="BC194" s="245" t="str">
        <f t="shared" si="13"/>
        <v>ＨＨＨ</v>
      </c>
      <c r="BD194" s="19"/>
    </row>
    <row r="195" spans="1:56" ht="28.5" x14ac:dyDescent="0.4">
      <c r="A195" s="121" t="s">
        <v>762</v>
      </c>
      <c r="B195" s="394"/>
      <c r="C195" s="76" t="s">
        <v>784</v>
      </c>
      <c r="D195" s="396"/>
      <c r="E195" s="76" t="s">
        <v>842</v>
      </c>
      <c r="F195" s="396"/>
      <c r="G195" s="116" t="s">
        <v>854</v>
      </c>
      <c r="H195" s="485"/>
      <c r="I195" s="114">
        <v>59</v>
      </c>
      <c r="J195" s="65" t="s">
        <v>446</v>
      </c>
      <c r="K195" s="399" t="s">
        <v>315</v>
      </c>
      <c r="L195" s="359"/>
      <c r="M195" s="359"/>
      <c r="N195" s="6" t="s">
        <v>680</v>
      </c>
      <c r="O195" s="6" t="s">
        <v>687</v>
      </c>
      <c r="P195" s="6" t="s">
        <v>688</v>
      </c>
      <c r="Q195" s="6"/>
      <c r="R195" s="7" t="s">
        <v>1175</v>
      </c>
      <c r="S195" s="8" t="s">
        <v>1176</v>
      </c>
      <c r="T195" s="14" t="s">
        <v>680</v>
      </c>
      <c r="U195" s="96" t="s">
        <v>444</v>
      </c>
      <c r="V195" s="16"/>
      <c r="W195" s="15"/>
      <c r="X195" s="115" t="str">
        <f t="shared" si="20"/>
        <v>▼選択</v>
      </c>
      <c r="Y195" s="6" t="s">
        <v>680</v>
      </c>
      <c r="Z195" s="6" t="s">
        <v>681</v>
      </c>
      <c r="AA195" s="71" t="s">
        <v>690</v>
      </c>
      <c r="AB195" s="71" t="s">
        <v>691</v>
      </c>
      <c r="AC195" s="6" t="s">
        <v>682</v>
      </c>
      <c r="AD195" s="6"/>
      <c r="AE195" s="248" t="s">
        <v>680</v>
      </c>
      <c r="AF195" s="74"/>
      <c r="AG195" s="90"/>
      <c r="AH195" s="74"/>
      <c r="AI195" s="74"/>
      <c r="AJ195" s="74"/>
      <c r="AK195" s="73"/>
      <c r="AL195" s="6"/>
      <c r="AM195" s="74"/>
      <c r="BA195" s="75">
        <f t="shared" si="11"/>
        <v>46</v>
      </c>
      <c r="BB195" s="75">
        <f t="shared" si="12"/>
        <v>2</v>
      </c>
      <c r="BC195" s="245" t="str">
        <f t="shared" si="13"/>
        <v>ＨＨ</v>
      </c>
      <c r="BD195" s="19"/>
    </row>
    <row r="196" spans="1:56" ht="28.5" x14ac:dyDescent="0.4">
      <c r="A196" s="121" t="s">
        <v>762</v>
      </c>
      <c r="B196" s="394"/>
      <c r="C196" s="76" t="s">
        <v>784</v>
      </c>
      <c r="D196" s="396"/>
      <c r="E196" s="76" t="s">
        <v>842</v>
      </c>
      <c r="F196" s="396"/>
      <c r="G196" s="116" t="s">
        <v>854</v>
      </c>
      <c r="H196" s="485"/>
      <c r="I196" s="114">
        <v>60</v>
      </c>
      <c r="J196" s="65" t="s">
        <v>446</v>
      </c>
      <c r="K196" s="350" t="s">
        <v>298</v>
      </c>
      <c r="L196" s="338"/>
      <c r="M196" s="338"/>
      <c r="N196" s="6" t="s">
        <v>680</v>
      </c>
      <c r="O196" s="6" t="s">
        <v>687</v>
      </c>
      <c r="P196" s="6" t="s">
        <v>688</v>
      </c>
      <c r="Q196" s="6"/>
      <c r="R196" s="7" t="s">
        <v>1177</v>
      </c>
      <c r="S196" s="8" t="s">
        <v>1178</v>
      </c>
      <c r="T196" s="14" t="s">
        <v>680</v>
      </c>
      <c r="U196" s="96" t="s">
        <v>445</v>
      </c>
      <c r="V196" s="16"/>
      <c r="W196" s="15"/>
      <c r="X196" s="115" t="str">
        <f t="shared" si="20"/>
        <v>▼選択</v>
      </c>
      <c r="Y196" s="6" t="s">
        <v>680</v>
      </c>
      <c r="Z196" s="6" t="s">
        <v>681</v>
      </c>
      <c r="AA196" s="71" t="s">
        <v>690</v>
      </c>
      <c r="AB196" s="71" t="s">
        <v>691</v>
      </c>
      <c r="AC196" s="6" t="s">
        <v>682</v>
      </c>
      <c r="AD196" s="6"/>
      <c r="AE196" s="248" t="s">
        <v>680</v>
      </c>
      <c r="AF196" s="74"/>
      <c r="AG196" s="90"/>
      <c r="AH196" s="74"/>
      <c r="AI196" s="74"/>
      <c r="AJ196" s="74"/>
      <c r="AK196" s="73"/>
      <c r="AL196" s="6"/>
      <c r="AM196" s="74"/>
      <c r="BA196" s="75">
        <f t="shared" si="11"/>
        <v>44</v>
      </c>
      <c r="BB196" s="75">
        <f t="shared" si="12"/>
        <v>2</v>
      </c>
      <c r="BC196" s="245" t="str">
        <f t="shared" si="13"/>
        <v>ＨＨ</v>
      </c>
      <c r="BD196" s="19"/>
    </row>
    <row r="197" spans="1:56" ht="42" x14ac:dyDescent="0.4">
      <c r="A197" s="121" t="s">
        <v>762</v>
      </c>
      <c r="B197" s="394"/>
      <c r="C197" s="76" t="s">
        <v>784</v>
      </c>
      <c r="D197" s="396"/>
      <c r="E197" s="76" t="s">
        <v>842</v>
      </c>
      <c r="F197" s="396"/>
      <c r="G197" s="116" t="s">
        <v>854</v>
      </c>
      <c r="H197" s="485"/>
      <c r="I197" s="114">
        <v>61</v>
      </c>
      <c r="J197" s="65" t="s">
        <v>446</v>
      </c>
      <c r="K197" s="350" t="s">
        <v>91</v>
      </c>
      <c r="L197" s="338"/>
      <c r="M197" s="338"/>
      <c r="N197" s="6" t="s">
        <v>680</v>
      </c>
      <c r="O197" s="6" t="s">
        <v>687</v>
      </c>
      <c r="P197" s="6" t="s">
        <v>688</v>
      </c>
      <c r="Q197" s="6"/>
      <c r="R197" s="7" t="s">
        <v>1179</v>
      </c>
      <c r="S197" s="8" t="s">
        <v>1180</v>
      </c>
      <c r="T197" s="14" t="s">
        <v>680</v>
      </c>
      <c r="U197" s="96" t="s">
        <v>626</v>
      </c>
      <c r="V197" s="16"/>
      <c r="W197" s="15"/>
      <c r="X197" s="115" t="str">
        <f t="shared" si="20"/>
        <v>▼選択</v>
      </c>
      <c r="Y197" s="6" t="s">
        <v>680</v>
      </c>
      <c r="Z197" s="6" t="s">
        <v>681</v>
      </c>
      <c r="AA197" s="71" t="s">
        <v>690</v>
      </c>
      <c r="AB197" s="71" t="s">
        <v>691</v>
      </c>
      <c r="AC197" s="6" t="s">
        <v>682</v>
      </c>
      <c r="AD197" s="6"/>
      <c r="AE197" s="248" t="s">
        <v>680</v>
      </c>
      <c r="AF197" s="74"/>
      <c r="AG197" s="90"/>
      <c r="AH197" s="74"/>
      <c r="AI197" s="74"/>
      <c r="AJ197" s="74"/>
      <c r="AK197" s="73"/>
      <c r="AL197" s="6"/>
      <c r="AM197" s="74"/>
      <c r="BA197" s="75">
        <f t="shared" si="11"/>
        <v>122</v>
      </c>
      <c r="BB197" s="75">
        <f t="shared" si="12"/>
        <v>3</v>
      </c>
      <c r="BC197" s="245" t="str">
        <f t="shared" si="13"/>
        <v>ＨＨＨ</v>
      </c>
      <c r="BD197" s="19"/>
    </row>
    <row r="198" spans="1:56" ht="42" x14ac:dyDescent="0.4">
      <c r="A198" s="121" t="s">
        <v>762</v>
      </c>
      <c r="B198" s="394"/>
      <c r="C198" s="76" t="s">
        <v>784</v>
      </c>
      <c r="D198" s="396"/>
      <c r="E198" s="76" t="s">
        <v>842</v>
      </c>
      <c r="F198" s="396"/>
      <c r="G198" s="116" t="s">
        <v>854</v>
      </c>
      <c r="H198" s="485"/>
      <c r="I198" s="114">
        <v>62</v>
      </c>
      <c r="J198" s="65" t="s">
        <v>446</v>
      </c>
      <c r="K198" s="350" t="s">
        <v>299</v>
      </c>
      <c r="L198" s="338"/>
      <c r="M198" s="338"/>
      <c r="N198" s="6" t="s">
        <v>680</v>
      </c>
      <c r="O198" s="6" t="s">
        <v>687</v>
      </c>
      <c r="P198" s="6" t="s">
        <v>688</v>
      </c>
      <c r="Q198" s="6"/>
      <c r="R198" s="7" t="s">
        <v>1181</v>
      </c>
      <c r="S198" s="8" t="s">
        <v>1182</v>
      </c>
      <c r="T198" s="14" t="s">
        <v>680</v>
      </c>
      <c r="U198" s="96" t="s">
        <v>376</v>
      </c>
      <c r="V198" s="16"/>
      <c r="W198" s="15"/>
      <c r="X198" s="115" t="str">
        <f t="shared" si="20"/>
        <v>▼選択</v>
      </c>
      <c r="Y198" s="6" t="s">
        <v>680</v>
      </c>
      <c r="Z198" s="6" t="s">
        <v>681</v>
      </c>
      <c r="AA198" s="71" t="s">
        <v>690</v>
      </c>
      <c r="AB198" s="71" t="s">
        <v>691</v>
      </c>
      <c r="AC198" s="6" t="s">
        <v>682</v>
      </c>
      <c r="AD198" s="6"/>
      <c r="AE198" s="248" t="s">
        <v>680</v>
      </c>
      <c r="AF198" s="74"/>
      <c r="AG198" s="90"/>
      <c r="AH198" s="74"/>
      <c r="AI198" s="74"/>
      <c r="AJ198" s="74"/>
      <c r="AK198" s="73"/>
      <c r="AL198" s="6"/>
      <c r="AM198" s="74"/>
      <c r="BA198" s="75">
        <f t="shared" si="11"/>
        <v>74</v>
      </c>
      <c r="BB198" s="75">
        <f t="shared" si="12"/>
        <v>3</v>
      </c>
      <c r="BC198" s="245" t="str">
        <f t="shared" si="13"/>
        <v>ＨＨＨ</v>
      </c>
      <c r="BD198" s="19"/>
    </row>
    <row r="199" spans="1:56" ht="55.5" x14ac:dyDescent="0.4">
      <c r="A199" s="110" t="s">
        <v>762</v>
      </c>
      <c r="B199" s="395"/>
      <c r="C199" s="110" t="s">
        <v>784</v>
      </c>
      <c r="D199" s="397"/>
      <c r="E199" s="110" t="s">
        <v>842</v>
      </c>
      <c r="F199" s="397"/>
      <c r="G199" s="117" t="s">
        <v>854</v>
      </c>
      <c r="H199" s="486"/>
      <c r="I199" s="118" t="s">
        <v>723</v>
      </c>
      <c r="J199" s="112"/>
      <c r="K199" s="355" t="s">
        <v>702</v>
      </c>
      <c r="L199" s="356"/>
      <c r="M199" s="357"/>
      <c r="N199" s="106" t="s">
        <v>680</v>
      </c>
      <c r="O199" s="106" t="s">
        <v>687</v>
      </c>
      <c r="P199" s="106" t="s">
        <v>688</v>
      </c>
      <c r="Q199" s="106"/>
      <c r="R199" s="10" t="s">
        <v>1183</v>
      </c>
      <c r="S199" s="8" t="s">
        <v>1184</v>
      </c>
      <c r="T199" s="14" t="s">
        <v>680</v>
      </c>
      <c r="U199" s="68" t="s">
        <v>689</v>
      </c>
      <c r="V199" s="16"/>
      <c r="W199" s="15"/>
      <c r="X199" s="6"/>
      <c r="Y199" s="6" t="s">
        <v>680</v>
      </c>
      <c r="Z199" s="6" t="s">
        <v>681</v>
      </c>
      <c r="AA199" s="71" t="s">
        <v>690</v>
      </c>
      <c r="AB199" s="71" t="s">
        <v>691</v>
      </c>
      <c r="AC199" s="6" t="s">
        <v>682</v>
      </c>
      <c r="AD199" s="6"/>
      <c r="AE199" s="248" t="s">
        <v>680</v>
      </c>
      <c r="AF199" s="74"/>
      <c r="AG199" s="90"/>
      <c r="AH199" s="74"/>
      <c r="AI199" s="74"/>
      <c r="AJ199" s="74"/>
      <c r="AK199" s="73"/>
      <c r="AL199" s="6"/>
      <c r="AM199" s="74"/>
      <c r="BA199" s="75">
        <f t="shared" si="11"/>
        <v>194</v>
      </c>
      <c r="BB199" s="75">
        <f t="shared" si="12"/>
        <v>4</v>
      </c>
      <c r="BC199" s="245" t="str">
        <f t="shared" si="13"/>
        <v>ＨＨＨＨ</v>
      </c>
      <c r="BD199" s="19"/>
    </row>
    <row r="200" spans="1:56" ht="42" x14ac:dyDescent="0.4">
      <c r="A200" s="119" t="s">
        <v>764</v>
      </c>
      <c r="B200" s="340" t="s">
        <v>335</v>
      </c>
      <c r="C200" s="131" t="s">
        <v>774</v>
      </c>
      <c r="D200" s="343" t="s">
        <v>340</v>
      </c>
      <c r="E200" s="119" t="s">
        <v>806</v>
      </c>
      <c r="F200" s="343" t="s">
        <v>356</v>
      </c>
      <c r="G200" s="63" t="s">
        <v>852</v>
      </c>
      <c r="H200" s="470" t="s">
        <v>2</v>
      </c>
      <c r="I200" s="64">
        <v>63</v>
      </c>
      <c r="J200" s="65" t="s">
        <v>446</v>
      </c>
      <c r="K200" s="350" t="s">
        <v>300</v>
      </c>
      <c r="L200" s="338"/>
      <c r="M200" s="338"/>
      <c r="N200" s="120"/>
      <c r="O200" s="120"/>
      <c r="P200" s="120"/>
      <c r="Q200" s="120"/>
      <c r="R200" s="66"/>
      <c r="S200" s="67"/>
      <c r="T200" s="68" t="s">
        <v>689</v>
      </c>
      <c r="U200" s="68" t="s">
        <v>689</v>
      </c>
      <c r="V200" s="69"/>
      <c r="W200" s="69"/>
      <c r="X200" s="107" t="str">
        <f>AE200</f>
        <v>▼選択</v>
      </c>
      <c r="Y200" s="6" t="s">
        <v>680</v>
      </c>
      <c r="Z200" s="6" t="s">
        <v>681</v>
      </c>
      <c r="AA200" s="71" t="s">
        <v>690</v>
      </c>
      <c r="AB200" s="71" t="s">
        <v>691</v>
      </c>
      <c r="AC200" s="6" t="s">
        <v>682</v>
      </c>
      <c r="AD200" s="6"/>
      <c r="AE200" s="246" t="s">
        <v>680</v>
      </c>
      <c r="AF200" s="69"/>
      <c r="AG200" s="72"/>
      <c r="AH200" s="69"/>
      <c r="AI200" s="69"/>
      <c r="AJ200" s="69"/>
      <c r="AK200" s="73"/>
      <c r="AL200" s="6"/>
      <c r="AM200" s="74"/>
      <c r="BA200" s="75">
        <f t="shared" si="11"/>
        <v>69</v>
      </c>
      <c r="BB200" s="75">
        <f t="shared" si="12"/>
        <v>3</v>
      </c>
      <c r="BC200" s="245" t="str">
        <f t="shared" si="13"/>
        <v>ＨＨＨ</v>
      </c>
      <c r="BD200" s="19"/>
    </row>
    <row r="201" spans="1:56" ht="42" x14ac:dyDescent="0.4">
      <c r="A201" s="121" t="s">
        <v>765</v>
      </c>
      <c r="B201" s="390"/>
      <c r="C201" s="121" t="s">
        <v>785</v>
      </c>
      <c r="D201" s="391"/>
      <c r="E201" s="121" t="s">
        <v>843</v>
      </c>
      <c r="F201" s="391"/>
      <c r="G201" s="77" t="s">
        <v>852</v>
      </c>
      <c r="H201" s="471"/>
      <c r="I201" s="78">
        <v>63</v>
      </c>
      <c r="J201" s="79" t="s">
        <v>555</v>
      </c>
      <c r="K201" s="172"/>
      <c r="L201" s="362" t="s">
        <v>92</v>
      </c>
      <c r="M201" s="363"/>
      <c r="N201" s="6" t="s">
        <v>680</v>
      </c>
      <c r="O201" s="6" t="s">
        <v>687</v>
      </c>
      <c r="P201" s="6" t="s">
        <v>688</v>
      </c>
      <c r="Q201" s="6"/>
      <c r="R201" s="7" t="s">
        <v>1186</v>
      </c>
      <c r="S201" s="8" t="s">
        <v>1187</v>
      </c>
      <c r="T201" s="14" t="s">
        <v>680</v>
      </c>
      <c r="U201" s="96" t="s">
        <v>395</v>
      </c>
      <c r="V201" s="16"/>
      <c r="W201" s="15"/>
      <c r="X201" s="6"/>
      <c r="Y201" s="6" t="s">
        <v>680</v>
      </c>
      <c r="Z201" s="6" t="s">
        <v>681</v>
      </c>
      <c r="AA201" s="71" t="s">
        <v>690</v>
      </c>
      <c r="AB201" s="71" t="s">
        <v>691</v>
      </c>
      <c r="AC201" s="6" t="s">
        <v>682</v>
      </c>
      <c r="AD201" s="6"/>
      <c r="AE201" s="248" t="s">
        <v>680</v>
      </c>
      <c r="AF201" s="74"/>
      <c r="AG201" s="90"/>
      <c r="AH201" s="74"/>
      <c r="AI201" s="74"/>
      <c r="AJ201" s="74"/>
      <c r="AK201" s="73"/>
      <c r="AL201" s="6"/>
      <c r="AM201" s="74"/>
      <c r="BA201" s="75">
        <f t="shared" si="11"/>
        <v>160</v>
      </c>
      <c r="BB201" s="75">
        <f t="shared" si="12"/>
        <v>3</v>
      </c>
      <c r="BC201" s="245" t="str">
        <f t="shared" si="13"/>
        <v>ＨＨＨ</v>
      </c>
      <c r="BD201" s="19"/>
    </row>
    <row r="202" spans="1:56" ht="42" x14ac:dyDescent="0.4">
      <c r="A202" s="121" t="s">
        <v>765</v>
      </c>
      <c r="B202" s="390"/>
      <c r="C202" s="121" t="s">
        <v>785</v>
      </c>
      <c r="D202" s="391"/>
      <c r="E202" s="121" t="s">
        <v>843</v>
      </c>
      <c r="F202" s="391"/>
      <c r="G202" s="77" t="s">
        <v>852</v>
      </c>
      <c r="H202" s="471"/>
      <c r="I202" s="104">
        <v>63</v>
      </c>
      <c r="J202" s="79" t="s">
        <v>556</v>
      </c>
      <c r="K202" s="173"/>
      <c r="L202" s="362" t="s">
        <v>93</v>
      </c>
      <c r="M202" s="363"/>
      <c r="N202" s="6" t="s">
        <v>680</v>
      </c>
      <c r="O202" s="6" t="s">
        <v>687</v>
      </c>
      <c r="P202" s="6" t="s">
        <v>688</v>
      </c>
      <c r="Q202" s="6"/>
      <c r="R202" s="7" t="s">
        <v>1188</v>
      </c>
      <c r="S202" s="8" t="s">
        <v>1189</v>
      </c>
      <c r="T202" s="14" t="s">
        <v>680</v>
      </c>
      <c r="U202" s="96" t="s">
        <v>627</v>
      </c>
      <c r="V202" s="16"/>
      <c r="W202" s="15"/>
      <c r="X202" s="6"/>
      <c r="Y202" s="6" t="s">
        <v>680</v>
      </c>
      <c r="Z202" s="6" t="s">
        <v>681</v>
      </c>
      <c r="AA202" s="71" t="s">
        <v>690</v>
      </c>
      <c r="AB202" s="71" t="s">
        <v>691</v>
      </c>
      <c r="AC202" s="6" t="s">
        <v>682</v>
      </c>
      <c r="AD202" s="6"/>
      <c r="AE202" s="248" t="s">
        <v>680</v>
      </c>
      <c r="AF202" s="74"/>
      <c r="AG202" s="90"/>
      <c r="AH202" s="74"/>
      <c r="AI202" s="74"/>
      <c r="AJ202" s="74"/>
      <c r="AK202" s="73"/>
      <c r="AL202" s="6"/>
      <c r="AM202" s="74"/>
      <c r="BA202" s="75">
        <f t="shared" si="11"/>
        <v>88</v>
      </c>
      <c r="BB202" s="75">
        <f t="shared" si="12"/>
        <v>3</v>
      </c>
      <c r="BC202" s="245" t="str">
        <f t="shared" si="13"/>
        <v>ＨＨＨ</v>
      </c>
      <c r="BD202" s="19"/>
    </row>
    <row r="203" spans="1:56" ht="42" x14ac:dyDescent="0.4">
      <c r="A203" s="121" t="s">
        <v>765</v>
      </c>
      <c r="B203" s="390"/>
      <c r="C203" s="121" t="s">
        <v>785</v>
      </c>
      <c r="D203" s="391"/>
      <c r="E203" s="121" t="s">
        <v>843</v>
      </c>
      <c r="F203" s="391"/>
      <c r="G203" s="77" t="s">
        <v>852</v>
      </c>
      <c r="H203" s="471"/>
      <c r="I203" s="64">
        <v>64</v>
      </c>
      <c r="J203" s="65" t="s">
        <v>446</v>
      </c>
      <c r="K203" s="350" t="s">
        <v>316</v>
      </c>
      <c r="L203" s="338"/>
      <c r="M203" s="338"/>
      <c r="N203" s="120"/>
      <c r="O203" s="120"/>
      <c r="P203" s="120"/>
      <c r="Q203" s="120"/>
      <c r="R203" s="66"/>
      <c r="S203" s="67"/>
      <c r="T203" s="68" t="s">
        <v>689</v>
      </c>
      <c r="U203" s="68" t="s">
        <v>689</v>
      </c>
      <c r="V203" s="69"/>
      <c r="W203" s="69"/>
      <c r="X203" s="107" t="str">
        <f>AE203</f>
        <v>▼選択</v>
      </c>
      <c r="Y203" s="6" t="s">
        <v>680</v>
      </c>
      <c r="Z203" s="6" t="s">
        <v>681</v>
      </c>
      <c r="AA203" s="71" t="s">
        <v>690</v>
      </c>
      <c r="AB203" s="71" t="s">
        <v>691</v>
      </c>
      <c r="AC203" s="6" t="s">
        <v>682</v>
      </c>
      <c r="AD203" s="6"/>
      <c r="AE203" s="246" t="s">
        <v>680</v>
      </c>
      <c r="AF203" s="69"/>
      <c r="AG203" s="72"/>
      <c r="AH203" s="69"/>
      <c r="AI203" s="69"/>
      <c r="AJ203" s="69"/>
      <c r="AK203" s="73"/>
      <c r="AL203" s="6"/>
      <c r="AM203" s="74"/>
      <c r="BA203" s="75">
        <f t="shared" ref="BA203:BA266" si="21">LENB(K203)+LENB(L203)+LENB(M203)</f>
        <v>103</v>
      </c>
      <c r="BB203" s="75">
        <f t="shared" ref="BB203:BB266" si="22">IF(ROUNDUP(BA203/$BB$7,0)&gt;2,ROUNDUP(BA203/$BB$7,0),ROUNDUP(BA203/$BB$7,0)+1)</f>
        <v>3</v>
      </c>
      <c r="BC203" s="245" t="str">
        <f t="shared" ref="BC203:BC266" si="23">REPT("Ｈ",BB203)</f>
        <v>ＨＨＨ</v>
      </c>
      <c r="BD203" s="19"/>
    </row>
    <row r="204" spans="1:56" ht="42" x14ac:dyDescent="0.4">
      <c r="A204" s="121" t="s">
        <v>765</v>
      </c>
      <c r="B204" s="390"/>
      <c r="C204" s="121" t="s">
        <v>785</v>
      </c>
      <c r="D204" s="391"/>
      <c r="E204" s="121" t="s">
        <v>843</v>
      </c>
      <c r="F204" s="391"/>
      <c r="G204" s="77" t="s">
        <v>852</v>
      </c>
      <c r="H204" s="471"/>
      <c r="I204" s="78">
        <v>64</v>
      </c>
      <c r="J204" s="79" t="s">
        <v>557</v>
      </c>
      <c r="K204" s="172"/>
      <c r="L204" s="362" t="s">
        <v>94</v>
      </c>
      <c r="M204" s="363"/>
      <c r="N204" s="6" t="s">
        <v>680</v>
      </c>
      <c r="O204" s="6" t="s">
        <v>687</v>
      </c>
      <c r="P204" s="6" t="s">
        <v>688</v>
      </c>
      <c r="Q204" s="6"/>
      <c r="R204" s="7" t="s">
        <v>1190</v>
      </c>
      <c r="S204" s="8" t="s">
        <v>1195</v>
      </c>
      <c r="T204" s="14" t="s">
        <v>680</v>
      </c>
      <c r="U204" s="96" t="s">
        <v>395</v>
      </c>
      <c r="V204" s="16"/>
      <c r="W204" s="15"/>
      <c r="X204" s="6"/>
      <c r="Y204" s="6" t="s">
        <v>680</v>
      </c>
      <c r="Z204" s="6" t="s">
        <v>681</v>
      </c>
      <c r="AA204" s="71" t="s">
        <v>690</v>
      </c>
      <c r="AB204" s="71" t="s">
        <v>691</v>
      </c>
      <c r="AC204" s="6" t="s">
        <v>682</v>
      </c>
      <c r="AD204" s="6"/>
      <c r="AE204" s="248" t="s">
        <v>680</v>
      </c>
      <c r="AF204" s="74"/>
      <c r="AG204" s="90"/>
      <c r="AH204" s="74"/>
      <c r="AI204" s="74"/>
      <c r="AJ204" s="74"/>
      <c r="AK204" s="73"/>
      <c r="AL204" s="6"/>
      <c r="AM204" s="74"/>
      <c r="BA204" s="75">
        <f t="shared" si="21"/>
        <v>82</v>
      </c>
      <c r="BB204" s="75">
        <f t="shared" si="22"/>
        <v>3</v>
      </c>
      <c r="BC204" s="245" t="str">
        <f t="shared" si="23"/>
        <v>ＨＨＨ</v>
      </c>
      <c r="BD204" s="19"/>
    </row>
    <row r="205" spans="1:56" ht="42" x14ac:dyDescent="0.4">
      <c r="A205" s="121" t="s">
        <v>765</v>
      </c>
      <c r="B205" s="390"/>
      <c r="C205" s="121" t="s">
        <v>785</v>
      </c>
      <c r="D205" s="391"/>
      <c r="E205" s="121" t="s">
        <v>843</v>
      </c>
      <c r="F205" s="391"/>
      <c r="G205" s="77" t="s">
        <v>852</v>
      </c>
      <c r="H205" s="471"/>
      <c r="I205" s="78">
        <v>64</v>
      </c>
      <c r="J205" s="79" t="s">
        <v>558</v>
      </c>
      <c r="K205" s="173"/>
      <c r="L205" s="362" t="s">
        <v>95</v>
      </c>
      <c r="M205" s="363"/>
      <c r="N205" s="6" t="s">
        <v>680</v>
      </c>
      <c r="O205" s="6" t="s">
        <v>687</v>
      </c>
      <c r="P205" s="6" t="s">
        <v>688</v>
      </c>
      <c r="Q205" s="6"/>
      <c r="R205" s="7" t="s">
        <v>1192</v>
      </c>
      <c r="S205" s="8" t="s">
        <v>1193</v>
      </c>
      <c r="T205" s="14" t="s">
        <v>680</v>
      </c>
      <c r="U205" s="96" t="s">
        <v>628</v>
      </c>
      <c r="V205" s="16"/>
      <c r="W205" s="15"/>
      <c r="X205" s="6"/>
      <c r="Y205" s="6" t="s">
        <v>680</v>
      </c>
      <c r="Z205" s="6" t="s">
        <v>681</v>
      </c>
      <c r="AA205" s="71" t="s">
        <v>690</v>
      </c>
      <c r="AB205" s="71" t="s">
        <v>691</v>
      </c>
      <c r="AC205" s="6" t="s">
        <v>682</v>
      </c>
      <c r="AD205" s="6"/>
      <c r="AE205" s="248" t="s">
        <v>680</v>
      </c>
      <c r="AF205" s="74"/>
      <c r="AG205" s="90"/>
      <c r="AH205" s="74"/>
      <c r="AI205" s="74"/>
      <c r="AJ205" s="74"/>
      <c r="AK205" s="73"/>
      <c r="AL205" s="6"/>
      <c r="AM205" s="74"/>
      <c r="BA205" s="75">
        <f t="shared" si="21"/>
        <v>80</v>
      </c>
      <c r="BB205" s="75">
        <f t="shared" si="22"/>
        <v>3</v>
      </c>
      <c r="BC205" s="245" t="str">
        <f t="shared" si="23"/>
        <v>ＨＨＨ</v>
      </c>
      <c r="BD205" s="19"/>
    </row>
    <row r="206" spans="1:56" ht="42" x14ac:dyDescent="0.4">
      <c r="A206" s="121" t="s">
        <v>765</v>
      </c>
      <c r="B206" s="390"/>
      <c r="C206" s="121" t="s">
        <v>785</v>
      </c>
      <c r="D206" s="391"/>
      <c r="E206" s="121" t="s">
        <v>843</v>
      </c>
      <c r="F206" s="391"/>
      <c r="G206" s="77" t="s">
        <v>852</v>
      </c>
      <c r="H206" s="471"/>
      <c r="I206" s="64">
        <v>65</v>
      </c>
      <c r="J206" s="65" t="s">
        <v>446</v>
      </c>
      <c r="K206" s="350" t="s">
        <v>317</v>
      </c>
      <c r="L206" s="338"/>
      <c r="M206" s="338"/>
      <c r="N206" s="120"/>
      <c r="O206" s="120"/>
      <c r="P206" s="120"/>
      <c r="Q206" s="120"/>
      <c r="R206" s="66"/>
      <c r="S206" s="67"/>
      <c r="T206" s="68" t="s">
        <v>689</v>
      </c>
      <c r="U206" s="68" t="s">
        <v>689</v>
      </c>
      <c r="V206" s="69"/>
      <c r="W206" s="69"/>
      <c r="X206" s="107" t="str">
        <f>AE206</f>
        <v>▼選択</v>
      </c>
      <c r="Y206" s="6" t="s">
        <v>680</v>
      </c>
      <c r="Z206" s="6" t="s">
        <v>681</v>
      </c>
      <c r="AA206" s="71" t="s">
        <v>690</v>
      </c>
      <c r="AB206" s="71" t="s">
        <v>691</v>
      </c>
      <c r="AC206" s="6" t="s">
        <v>682</v>
      </c>
      <c r="AD206" s="6"/>
      <c r="AE206" s="246" t="s">
        <v>680</v>
      </c>
      <c r="AF206" s="69"/>
      <c r="AG206" s="72"/>
      <c r="AH206" s="69"/>
      <c r="AI206" s="69"/>
      <c r="AJ206" s="69"/>
      <c r="AK206" s="73"/>
      <c r="AL206" s="6"/>
      <c r="AM206" s="74"/>
      <c r="BA206" s="75">
        <f t="shared" si="21"/>
        <v>85</v>
      </c>
      <c r="BB206" s="75">
        <f t="shared" si="22"/>
        <v>3</v>
      </c>
      <c r="BC206" s="245" t="str">
        <f t="shared" si="23"/>
        <v>ＨＨＨ</v>
      </c>
      <c r="BD206" s="19"/>
    </row>
    <row r="207" spans="1:56" ht="42" x14ac:dyDescent="0.4">
      <c r="A207" s="121" t="s">
        <v>765</v>
      </c>
      <c r="B207" s="390"/>
      <c r="C207" s="121" t="s">
        <v>785</v>
      </c>
      <c r="D207" s="391"/>
      <c r="E207" s="121" t="s">
        <v>843</v>
      </c>
      <c r="F207" s="391"/>
      <c r="G207" s="77" t="s">
        <v>852</v>
      </c>
      <c r="H207" s="471"/>
      <c r="I207" s="78">
        <v>65</v>
      </c>
      <c r="J207" s="79" t="s">
        <v>559</v>
      </c>
      <c r="K207" s="172"/>
      <c r="L207" s="362" t="s">
        <v>94</v>
      </c>
      <c r="M207" s="363"/>
      <c r="N207" s="6" t="s">
        <v>680</v>
      </c>
      <c r="O207" s="6" t="s">
        <v>687</v>
      </c>
      <c r="P207" s="6" t="s">
        <v>688</v>
      </c>
      <c r="Q207" s="6"/>
      <c r="R207" s="7" t="s">
        <v>1194</v>
      </c>
      <c r="S207" s="8" t="s">
        <v>1191</v>
      </c>
      <c r="T207" s="14" t="s">
        <v>680</v>
      </c>
      <c r="U207" s="96" t="s">
        <v>395</v>
      </c>
      <c r="V207" s="16"/>
      <c r="W207" s="15"/>
      <c r="X207" s="6"/>
      <c r="Y207" s="6" t="s">
        <v>680</v>
      </c>
      <c r="Z207" s="6" t="s">
        <v>681</v>
      </c>
      <c r="AA207" s="71" t="s">
        <v>690</v>
      </c>
      <c r="AB207" s="71" t="s">
        <v>691</v>
      </c>
      <c r="AC207" s="6" t="s">
        <v>682</v>
      </c>
      <c r="AD207" s="6"/>
      <c r="AE207" s="248" t="s">
        <v>680</v>
      </c>
      <c r="AF207" s="74"/>
      <c r="AG207" s="90"/>
      <c r="AH207" s="74"/>
      <c r="AI207" s="74"/>
      <c r="AJ207" s="74"/>
      <c r="AK207" s="73"/>
      <c r="AL207" s="6"/>
      <c r="AM207" s="74"/>
      <c r="BA207" s="75">
        <f t="shared" si="21"/>
        <v>82</v>
      </c>
      <c r="BB207" s="75">
        <f t="shared" si="22"/>
        <v>3</v>
      </c>
      <c r="BC207" s="245" t="str">
        <f t="shared" si="23"/>
        <v>ＨＨＨ</v>
      </c>
      <c r="BD207" s="19"/>
    </row>
    <row r="208" spans="1:56" ht="42" x14ac:dyDescent="0.4">
      <c r="A208" s="121" t="s">
        <v>765</v>
      </c>
      <c r="B208" s="390"/>
      <c r="C208" s="121" t="s">
        <v>785</v>
      </c>
      <c r="D208" s="391"/>
      <c r="E208" s="121" t="s">
        <v>843</v>
      </c>
      <c r="F208" s="391"/>
      <c r="G208" s="77" t="s">
        <v>852</v>
      </c>
      <c r="H208" s="471"/>
      <c r="I208" s="78">
        <v>65</v>
      </c>
      <c r="J208" s="79" t="s">
        <v>560</v>
      </c>
      <c r="K208" s="173"/>
      <c r="L208" s="362" t="s">
        <v>95</v>
      </c>
      <c r="M208" s="363"/>
      <c r="N208" s="6" t="s">
        <v>680</v>
      </c>
      <c r="O208" s="6" t="s">
        <v>687</v>
      </c>
      <c r="P208" s="6" t="s">
        <v>688</v>
      </c>
      <c r="Q208" s="6"/>
      <c r="R208" s="7" t="s">
        <v>1196</v>
      </c>
      <c r="S208" s="8" t="s">
        <v>1197</v>
      </c>
      <c r="T208" s="14" t="s">
        <v>680</v>
      </c>
      <c r="U208" s="96" t="s">
        <v>628</v>
      </c>
      <c r="V208" s="16"/>
      <c r="W208" s="15"/>
      <c r="X208" s="6"/>
      <c r="Y208" s="6" t="s">
        <v>680</v>
      </c>
      <c r="Z208" s="6" t="s">
        <v>681</v>
      </c>
      <c r="AA208" s="71" t="s">
        <v>690</v>
      </c>
      <c r="AB208" s="71" t="s">
        <v>691</v>
      </c>
      <c r="AC208" s="6" t="s">
        <v>682</v>
      </c>
      <c r="AD208" s="6"/>
      <c r="AE208" s="248" t="s">
        <v>680</v>
      </c>
      <c r="AF208" s="74"/>
      <c r="AG208" s="90"/>
      <c r="AH208" s="74"/>
      <c r="AI208" s="74"/>
      <c r="AJ208" s="74"/>
      <c r="AK208" s="73"/>
      <c r="AL208" s="6"/>
      <c r="AM208" s="74"/>
      <c r="BA208" s="75">
        <f t="shared" si="21"/>
        <v>80</v>
      </c>
      <c r="BB208" s="75">
        <f t="shared" si="22"/>
        <v>3</v>
      </c>
      <c r="BC208" s="245" t="str">
        <f t="shared" si="23"/>
        <v>ＨＨＨ</v>
      </c>
      <c r="BD208" s="19"/>
    </row>
    <row r="209" spans="1:56" ht="55.5" x14ac:dyDescent="0.4">
      <c r="A209" s="121" t="s">
        <v>765</v>
      </c>
      <c r="B209" s="390"/>
      <c r="C209" s="121" t="s">
        <v>785</v>
      </c>
      <c r="D209" s="391"/>
      <c r="E209" s="121" t="s">
        <v>843</v>
      </c>
      <c r="F209" s="391"/>
      <c r="G209" s="77" t="s">
        <v>852</v>
      </c>
      <c r="H209" s="471"/>
      <c r="I209" s="114">
        <v>66</v>
      </c>
      <c r="J209" s="65" t="s">
        <v>446</v>
      </c>
      <c r="K209" s="350" t="s">
        <v>401</v>
      </c>
      <c r="L209" s="338"/>
      <c r="M209" s="338"/>
      <c r="N209" s="6" t="s">
        <v>680</v>
      </c>
      <c r="O209" s="6" t="s">
        <v>687</v>
      </c>
      <c r="P209" s="6" t="s">
        <v>688</v>
      </c>
      <c r="Q209" s="6"/>
      <c r="R209" s="7" t="s">
        <v>1198</v>
      </c>
      <c r="S209" s="8" t="s">
        <v>1199</v>
      </c>
      <c r="T209" s="14" t="s">
        <v>680</v>
      </c>
      <c r="U209" s="96" t="s">
        <v>629</v>
      </c>
      <c r="V209" s="16"/>
      <c r="W209" s="15"/>
      <c r="X209" s="107" t="str">
        <f t="shared" ref="X209:X216" si="24">AE209</f>
        <v>▼選択</v>
      </c>
      <c r="Y209" s="6" t="s">
        <v>680</v>
      </c>
      <c r="Z209" s="6" t="s">
        <v>681</v>
      </c>
      <c r="AA209" s="71" t="s">
        <v>690</v>
      </c>
      <c r="AB209" s="71" t="s">
        <v>691</v>
      </c>
      <c r="AC209" s="6" t="s">
        <v>682</v>
      </c>
      <c r="AD209" s="6"/>
      <c r="AE209" s="248" t="s">
        <v>680</v>
      </c>
      <c r="AF209" s="74"/>
      <c r="AG209" s="90"/>
      <c r="AH209" s="74"/>
      <c r="AI209" s="74"/>
      <c r="AJ209" s="74"/>
      <c r="AK209" s="73"/>
      <c r="AL209" s="6"/>
      <c r="AM209" s="74"/>
      <c r="BA209" s="75">
        <f t="shared" si="21"/>
        <v>182</v>
      </c>
      <c r="BB209" s="75">
        <f t="shared" si="22"/>
        <v>4</v>
      </c>
      <c r="BC209" s="245" t="str">
        <f t="shared" si="23"/>
        <v>ＨＨＨＨ</v>
      </c>
      <c r="BD209" s="19"/>
    </row>
    <row r="210" spans="1:56" ht="42" x14ac:dyDescent="0.4">
      <c r="A210" s="137" t="s">
        <v>765</v>
      </c>
      <c r="B210" s="364"/>
      <c r="C210" s="137" t="s">
        <v>785</v>
      </c>
      <c r="D210" s="365"/>
      <c r="E210" s="137" t="s">
        <v>843</v>
      </c>
      <c r="F210" s="365"/>
      <c r="G210" s="111" t="s">
        <v>852</v>
      </c>
      <c r="H210" s="472"/>
      <c r="I210" s="114">
        <v>67</v>
      </c>
      <c r="J210" s="112" t="s">
        <v>446</v>
      </c>
      <c r="K210" s="337" t="s">
        <v>233</v>
      </c>
      <c r="L210" s="338"/>
      <c r="M210" s="338"/>
      <c r="N210" s="6" t="s">
        <v>680</v>
      </c>
      <c r="O210" s="6" t="s">
        <v>687</v>
      </c>
      <c r="P210" s="6" t="s">
        <v>688</v>
      </c>
      <c r="Q210" s="6"/>
      <c r="R210" s="7" t="s">
        <v>1200</v>
      </c>
      <c r="S210" s="8" t="s">
        <v>1201</v>
      </c>
      <c r="T210" s="14" t="s">
        <v>680</v>
      </c>
      <c r="U210" s="96" t="s">
        <v>415</v>
      </c>
      <c r="V210" s="16"/>
      <c r="W210" s="15"/>
      <c r="X210" s="107" t="str">
        <f t="shared" si="24"/>
        <v>▼選択</v>
      </c>
      <c r="Y210" s="6" t="s">
        <v>680</v>
      </c>
      <c r="Z210" s="6" t="s">
        <v>681</v>
      </c>
      <c r="AA210" s="71" t="s">
        <v>690</v>
      </c>
      <c r="AB210" s="71" t="s">
        <v>691</v>
      </c>
      <c r="AC210" s="6" t="s">
        <v>682</v>
      </c>
      <c r="AD210" s="6"/>
      <c r="AE210" s="248" t="s">
        <v>680</v>
      </c>
      <c r="AF210" s="74"/>
      <c r="AG210" s="90"/>
      <c r="AH210" s="74"/>
      <c r="AI210" s="74"/>
      <c r="AJ210" s="74"/>
      <c r="AK210" s="73"/>
      <c r="AL210" s="6"/>
      <c r="AM210" s="74"/>
      <c r="BA210" s="75">
        <f t="shared" si="21"/>
        <v>117</v>
      </c>
      <c r="BB210" s="75">
        <f t="shared" si="22"/>
        <v>3</v>
      </c>
      <c r="BC210" s="245" t="str">
        <f t="shared" si="23"/>
        <v>ＨＨＨ</v>
      </c>
      <c r="BD210" s="19"/>
    </row>
    <row r="211" spans="1:56" ht="42" x14ac:dyDescent="0.4">
      <c r="A211" s="119" t="s">
        <v>764</v>
      </c>
      <c r="B211" s="340" t="s">
        <v>335</v>
      </c>
      <c r="C211" s="131" t="s">
        <v>774</v>
      </c>
      <c r="D211" s="343" t="s">
        <v>340</v>
      </c>
      <c r="E211" s="119" t="s">
        <v>806</v>
      </c>
      <c r="F211" s="343" t="s">
        <v>356</v>
      </c>
      <c r="G211" s="113" t="s">
        <v>854</v>
      </c>
      <c r="H211" s="484" t="s">
        <v>41</v>
      </c>
      <c r="I211" s="114">
        <v>68</v>
      </c>
      <c r="J211" s="65" t="s">
        <v>446</v>
      </c>
      <c r="K211" s="350" t="s">
        <v>433</v>
      </c>
      <c r="L211" s="338"/>
      <c r="M211" s="338"/>
      <c r="N211" s="6" t="s">
        <v>680</v>
      </c>
      <c r="O211" s="6" t="s">
        <v>687</v>
      </c>
      <c r="P211" s="6" t="s">
        <v>688</v>
      </c>
      <c r="Q211" s="6"/>
      <c r="R211" s="7" t="s">
        <v>1202</v>
      </c>
      <c r="S211" s="8" t="s">
        <v>1203</v>
      </c>
      <c r="T211" s="14" t="s">
        <v>680</v>
      </c>
      <c r="U211" s="96" t="s">
        <v>376</v>
      </c>
      <c r="V211" s="16"/>
      <c r="W211" s="15"/>
      <c r="X211" s="115" t="str">
        <f t="shared" si="24"/>
        <v>▼選択</v>
      </c>
      <c r="Y211" s="6" t="s">
        <v>680</v>
      </c>
      <c r="Z211" s="6" t="s">
        <v>681</v>
      </c>
      <c r="AA211" s="71" t="s">
        <v>690</v>
      </c>
      <c r="AB211" s="71" t="s">
        <v>691</v>
      </c>
      <c r="AC211" s="6" t="s">
        <v>682</v>
      </c>
      <c r="AD211" s="6"/>
      <c r="AE211" s="248" t="s">
        <v>680</v>
      </c>
      <c r="AF211" s="74"/>
      <c r="AG211" s="90"/>
      <c r="AH211" s="74"/>
      <c r="AI211" s="74"/>
      <c r="AJ211" s="74"/>
      <c r="AK211" s="73"/>
      <c r="AL211" s="6"/>
      <c r="AM211" s="74"/>
      <c r="BA211" s="75">
        <f t="shared" si="21"/>
        <v>91</v>
      </c>
      <c r="BB211" s="75">
        <f t="shared" si="22"/>
        <v>3</v>
      </c>
      <c r="BC211" s="245" t="str">
        <f t="shared" si="23"/>
        <v>ＨＨＨ</v>
      </c>
      <c r="BD211" s="19"/>
    </row>
    <row r="212" spans="1:56" ht="55.5" x14ac:dyDescent="0.4">
      <c r="A212" s="76" t="s">
        <v>765</v>
      </c>
      <c r="B212" s="390"/>
      <c r="C212" s="76" t="s">
        <v>785</v>
      </c>
      <c r="D212" s="391"/>
      <c r="E212" s="76" t="s">
        <v>843</v>
      </c>
      <c r="F212" s="391"/>
      <c r="G212" s="116" t="s">
        <v>854</v>
      </c>
      <c r="H212" s="485"/>
      <c r="I212" s="114">
        <v>69</v>
      </c>
      <c r="J212" s="65" t="s">
        <v>446</v>
      </c>
      <c r="K212" s="350" t="s">
        <v>96</v>
      </c>
      <c r="L212" s="338"/>
      <c r="M212" s="338"/>
      <c r="N212" s="6" t="s">
        <v>680</v>
      </c>
      <c r="O212" s="6" t="s">
        <v>687</v>
      </c>
      <c r="P212" s="6" t="s">
        <v>688</v>
      </c>
      <c r="Q212" s="6"/>
      <c r="R212" s="7" t="s">
        <v>1204</v>
      </c>
      <c r="S212" s="8" t="s">
        <v>1205</v>
      </c>
      <c r="T212" s="14" t="s">
        <v>680</v>
      </c>
      <c r="U212" s="96" t="s">
        <v>376</v>
      </c>
      <c r="V212" s="16"/>
      <c r="W212" s="15"/>
      <c r="X212" s="115" t="str">
        <f t="shared" si="24"/>
        <v>▼選択</v>
      </c>
      <c r="Y212" s="6" t="s">
        <v>680</v>
      </c>
      <c r="Z212" s="6" t="s">
        <v>681</v>
      </c>
      <c r="AA212" s="71" t="s">
        <v>690</v>
      </c>
      <c r="AB212" s="71" t="s">
        <v>691</v>
      </c>
      <c r="AC212" s="6" t="s">
        <v>682</v>
      </c>
      <c r="AD212" s="6"/>
      <c r="AE212" s="248" t="s">
        <v>680</v>
      </c>
      <c r="AF212" s="74"/>
      <c r="AG212" s="90"/>
      <c r="AH212" s="74"/>
      <c r="AI212" s="74"/>
      <c r="AJ212" s="74"/>
      <c r="AK212" s="73"/>
      <c r="AL212" s="6"/>
      <c r="AM212" s="74"/>
      <c r="BA212" s="75">
        <f t="shared" si="21"/>
        <v>196</v>
      </c>
      <c r="BB212" s="75">
        <f t="shared" si="22"/>
        <v>4</v>
      </c>
      <c r="BC212" s="245" t="str">
        <f t="shared" si="23"/>
        <v>ＨＨＨＨ</v>
      </c>
      <c r="BD212" s="19"/>
    </row>
    <row r="213" spans="1:56" ht="42" x14ac:dyDescent="0.4">
      <c r="A213" s="76" t="s">
        <v>765</v>
      </c>
      <c r="B213" s="390"/>
      <c r="C213" s="76" t="s">
        <v>785</v>
      </c>
      <c r="D213" s="391"/>
      <c r="E213" s="76" t="s">
        <v>843</v>
      </c>
      <c r="F213" s="391"/>
      <c r="G213" s="116" t="s">
        <v>854</v>
      </c>
      <c r="H213" s="485"/>
      <c r="I213" s="114">
        <v>70</v>
      </c>
      <c r="J213" s="65" t="s">
        <v>446</v>
      </c>
      <c r="K213" s="350" t="s">
        <v>97</v>
      </c>
      <c r="L213" s="338"/>
      <c r="M213" s="338"/>
      <c r="N213" s="6" t="s">
        <v>680</v>
      </c>
      <c r="O213" s="6" t="s">
        <v>687</v>
      </c>
      <c r="P213" s="6" t="s">
        <v>688</v>
      </c>
      <c r="Q213" s="6"/>
      <c r="R213" s="7" t="s">
        <v>1206</v>
      </c>
      <c r="S213" s="8" t="s">
        <v>1207</v>
      </c>
      <c r="T213" s="14" t="s">
        <v>680</v>
      </c>
      <c r="U213" s="96" t="s">
        <v>376</v>
      </c>
      <c r="V213" s="16"/>
      <c r="W213" s="15"/>
      <c r="X213" s="115" t="str">
        <f t="shared" si="24"/>
        <v>▼選択</v>
      </c>
      <c r="Y213" s="6" t="s">
        <v>680</v>
      </c>
      <c r="Z213" s="6" t="s">
        <v>681</v>
      </c>
      <c r="AA213" s="71" t="s">
        <v>690</v>
      </c>
      <c r="AB213" s="71" t="s">
        <v>691</v>
      </c>
      <c r="AC213" s="6" t="s">
        <v>682</v>
      </c>
      <c r="AD213" s="6"/>
      <c r="AE213" s="248" t="s">
        <v>680</v>
      </c>
      <c r="AF213" s="74"/>
      <c r="AG213" s="90"/>
      <c r="AH213" s="74"/>
      <c r="AI213" s="74"/>
      <c r="AJ213" s="74"/>
      <c r="AK213" s="73"/>
      <c r="AL213" s="6"/>
      <c r="AM213" s="74"/>
      <c r="BA213" s="75">
        <f t="shared" si="21"/>
        <v>106</v>
      </c>
      <c r="BB213" s="75">
        <f t="shared" si="22"/>
        <v>3</v>
      </c>
      <c r="BC213" s="245" t="str">
        <f t="shared" si="23"/>
        <v>ＨＨＨ</v>
      </c>
      <c r="BD213" s="19"/>
    </row>
    <row r="214" spans="1:56" ht="42" x14ac:dyDescent="0.4">
      <c r="A214" s="76" t="s">
        <v>765</v>
      </c>
      <c r="B214" s="390"/>
      <c r="C214" s="76" t="s">
        <v>785</v>
      </c>
      <c r="D214" s="391"/>
      <c r="E214" s="76" t="s">
        <v>843</v>
      </c>
      <c r="F214" s="391"/>
      <c r="G214" s="116" t="s">
        <v>854</v>
      </c>
      <c r="H214" s="485"/>
      <c r="I214" s="114">
        <v>71</v>
      </c>
      <c r="J214" s="65" t="s">
        <v>446</v>
      </c>
      <c r="K214" s="350" t="s">
        <v>98</v>
      </c>
      <c r="L214" s="338"/>
      <c r="M214" s="338"/>
      <c r="N214" s="6" t="s">
        <v>680</v>
      </c>
      <c r="O214" s="6" t="s">
        <v>687</v>
      </c>
      <c r="P214" s="6" t="s">
        <v>688</v>
      </c>
      <c r="Q214" s="6"/>
      <c r="R214" s="7" t="s">
        <v>1208</v>
      </c>
      <c r="S214" s="8" t="s">
        <v>1209</v>
      </c>
      <c r="T214" s="14" t="s">
        <v>680</v>
      </c>
      <c r="U214" s="96" t="s">
        <v>376</v>
      </c>
      <c r="V214" s="16"/>
      <c r="W214" s="15"/>
      <c r="X214" s="115" t="str">
        <f t="shared" si="24"/>
        <v>▼選択</v>
      </c>
      <c r="Y214" s="6" t="s">
        <v>680</v>
      </c>
      <c r="Z214" s="6" t="s">
        <v>681</v>
      </c>
      <c r="AA214" s="71" t="s">
        <v>690</v>
      </c>
      <c r="AB214" s="71" t="s">
        <v>691</v>
      </c>
      <c r="AC214" s="6" t="s">
        <v>682</v>
      </c>
      <c r="AD214" s="6"/>
      <c r="AE214" s="248" t="s">
        <v>680</v>
      </c>
      <c r="AF214" s="74"/>
      <c r="AG214" s="90"/>
      <c r="AH214" s="74"/>
      <c r="AI214" s="74"/>
      <c r="AJ214" s="74"/>
      <c r="AK214" s="73"/>
      <c r="AL214" s="6"/>
      <c r="AM214" s="74"/>
      <c r="BA214" s="75">
        <f t="shared" si="21"/>
        <v>138</v>
      </c>
      <c r="BB214" s="75">
        <f t="shared" si="22"/>
        <v>3</v>
      </c>
      <c r="BC214" s="245" t="str">
        <f t="shared" si="23"/>
        <v>ＨＨＨ</v>
      </c>
      <c r="BD214" s="19"/>
    </row>
    <row r="215" spans="1:56" ht="55.5" x14ac:dyDescent="0.4">
      <c r="A215" s="76" t="s">
        <v>765</v>
      </c>
      <c r="B215" s="390"/>
      <c r="C215" s="76" t="s">
        <v>785</v>
      </c>
      <c r="D215" s="391"/>
      <c r="E215" s="76" t="s">
        <v>843</v>
      </c>
      <c r="F215" s="391"/>
      <c r="G215" s="116" t="s">
        <v>854</v>
      </c>
      <c r="H215" s="485"/>
      <c r="I215" s="114">
        <v>72</v>
      </c>
      <c r="J215" s="65" t="s">
        <v>446</v>
      </c>
      <c r="K215" s="350" t="s">
        <v>99</v>
      </c>
      <c r="L215" s="338"/>
      <c r="M215" s="338"/>
      <c r="N215" s="6" t="s">
        <v>680</v>
      </c>
      <c r="O215" s="6" t="s">
        <v>687</v>
      </c>
      <c r="P215" s="6" t="s">
        <v>688</v>
      </c>
      <c r="Q215" s="6"/>
      <c r="R215" s="7" t="s">
        <v>1210</v>
      </c>
      <c r="S215" s="8" t="s">
        <v>1211</v>
      </c>
      <c r="T215" s="14" t="s">
        <v>680</v>
      </c>
      <c r="U215" s="96" t="s">
        <v>376</v>
      </c>
      <c r="V215" s="16"/>
      <c r="W215" s="15"/>
      <c r="X215" s="115" t="str">
        <f t="shared" si="24"/>
        <v>▼選択</v>
      </c>
      <c r="Y215" s="6" t="s">
        <v>680</v>
      </c>
      <c r="Z215" s="6" t="s">
        <v>681</v>
      </c>
      <c r="AA215" s="71" t="s">
        <v>690</v>
      </c>
      <c r="AB215" s="71" t="s">
        <v>691</v>
      </c>
      <c r="AC215" s="6" t="s">
        <v>682</v>
      </c>
      <c r="AD215" s="6"/>
      <c r="AE215" s="248" t="s">
        <v>680</v>
      </c>
      <c r="AF215" s="74"/>
      <c r="AG215" s="90"/>
      <c r="AH215" s="74"/>
      <c r="AI215" s="74"/>
      <c r="AJ215" s="74"/>
      <c r="AK215" s="73"/>
      <c r="AL215" s="6"/>
      <c r="AM215" s="74"/>
      <c r="BA215" s="75">
        <f t="shared" si="21"/>
        <v>185</v>
      </c>
      <c r="BB215" s="75">
        <f t="shared" si="22"/>
        <v>4</v>
      </c>
      <c r="BC215" s="245" t="str">
        <f t="shared" si="23"/>
        <v>ＨＨＨＨ</v>
      </c>
      <c r="BD215" s="19"/>
    </row>
    <row r="216" spans="1:56" ht="42" x14ac:dyDescent="0.4">
      <c r="A216" s="76" t="s">
        <v>765</v>
      </c>
      <c r="B216" s="390"/>
      <c r="C216" s="76" t="s">
        <v>785</v>
      </c>
      <c r="D216" s="391"/>
      <c r="E216" s="76" t="s">
        <v>843</v>
      </c>
      <c r="F216" s="391"/>
      <c r="G216" s="116" t="s">
        <v>854</v>
      </c>
      <c r="H216" s="485"/>
      <c r="I216" s="114">
        <v>73</v>
      </c>
      <c r="J216" s="65" t="s">
        <v>446</v>
      </c>
      <c r="K216" s="350" t="s">
        <v>100</v>
      </c>
      <c r="L216" s="338"/>
      <c r="M216" s="338"/>
      <c r="N216" s="6" t="s">
        <v>680</v>
      </c>
      <c r="O216" s="6" t="s">
        <v>687</v>
      </c>
      <c r="P216" s="6" t="s">
        <v>688</v>
      </c>
      <c r="Q216" s="6"/>
      <c r="R216" s="7" t="s">
        <v>1212</v>
      </c>
      <c r="S216" s="8" t="s">
        <v>1213</v>
      </c>
      <c r="T216" s="14" t="s">
        <v>680</v>
      </c>
      <c r="U216" s="96" t="s">
        <v>376</v>
      </c>
      <c r="V216" s="16"/>
      <c r="W216" s="15"/>
      <c r="X216" s="115" t="str">
        <f t="shared" si="24"/>
        <v>▼選択</v>
      </c>
      <c r="Y216" s="6" t="s">
        <v>680</v>
      </c>
      <c r="Z216" s="6" t="s">
        <v>681</v>
      </c>
      <c r="AA216" s="71" t="s">
        <v>690</v>
      </c>
      <c r="AB216" s="71" t="s">
        <v>691</v>
      </c>
      <c r="AC216" s="6" t="s">
        <v>682</v>
      </c>
      <c r="AD216" s="6"/>
      <c r="AE216" s="248" t="s">
        <v>680</v>
      </c>
      <c r="AF216" s="74"/>
      <c r="AG216" s="90"/>
      <c r="AH216" s="74"/>
      <c r="AI216" s="74"/>
      <c r="AJ216" s="74"/>
      <c r="AK216" s="73"/>
      <c r="AL216" s="6"/>
      <c r="AM216" s="74"/>
      <c r="BA216" s="75">
        <f t="shared" si="21"/>
        <v>139</v>
      </c>
      <c r="BB216" s="75">
        <f t="shared" si="22"/>
        <v>3</v>
      </c>
      <c r="BC216" s="245" t="str">
        <f t="shared" si="23"/>
        <v>ＨＨＨ</v>
      </c>
      <c r="BD216" s="19"/>
    </row>
    <row r="217" spans="1:56" ht="55.5" x14ac:dyDescent="0.4">
      <c r="A217" s="110" t="s">
        <v>765</v>
      </c>
      <c r="B217" s="364"/>
      <c r="C217" s="110" t="s">
        <v>785</v>
      </c>
      <c r="D217" s="365"/>
      <c r="E217" s="110" t="s">
        <v>843</v>
      </c>
      <c r="F217" s="365"/>
      <c r="G217" s="117" t="s">
        <v>854</v>
      </c>
      <c r="H217" s="486"/>
      <c r="I217" s="118" t="s">
        <v>724</v>
      </c>
      <c r="J217" s="112"/>
      <c r="K217" s="355" t="s">
        <v>702</v>
      </c>
      <c r="L217" s="356"/>
      <c r="M217" s="357"/>
      <c r="N217" s="106" t="s">
        <v>680</v>
      </c>
      <c r="O217" s="106" t="s">
        <v>687</v>
      </c>
      <c r="P217" s="106" t="s">
        <v>688</v>
      </c>
      <c r="Q217" s="106"/>
      <c r="R217" s="10" t="s">
        <v>1214</v>
      </c>
      <c r="S217" s="8" t="s">
        <v>1215</v>
      </c>
      <c r="T217" s="14" t="s">
        <v>680</v>
      </c>
      <c r="U217" s="68" t="s">
        <v>689</v>
      </c>
      <c r="V217" s="16"/>
      <c r="W217" s="15"/>
      <c r="X217" s="6"/>
      <c r="Y217" s="6" t="s">
        <v>680</v>
      </c>
      <c r="Z217" s="6" t="s">
        <v>681</v>
      </c>
      <c r="AA217" s="71" t="s">
        <v>690</v>
      </c>
      <c r="AB217" s="71" t="s">
        <v>691</v>
      </c>
      <c r="AC217" s="6" t="s">
        <v>682</v>
      </c>
      <c r="AD217" s="6"/>
      <c r="AE217" s="248" t="s">
        <v>680</v>
      </c>
      <c r="AF217" s="74"/>
      <c r="AG217" s="90"/>
      <c r="AH217" s="74"/>
      <c r="AI217" s="74"/>
      <c r="AJ217" s="74"/>
      <c r="AK217" s="73"/>
      <c r="AL217" s="6"/>
      <c r="AM217" s="74"/>
      <c r="BA217" s="75">
        <f t="shared" si="21"/>
        <v>194</v>
      </c>
      <c r="BB217" s="75">
        <f t="shared" si="22"/>
        <v>4</v>
      </c>
      <c r="BC217" s="245" t="str">
        <f t="shared" si="23"/>
        <v>ＨＨＨＨ</v>
      </c>
      <c r="BD217" s="19"/>
    </row>
    <row r="218" spans="1:56" ht="42" x14ac:dyDescent="0.4">
      <c r="A218" s="119" t="s">
        <v>764</v>
      </c>
      <c r="B218" s="340" t="s">
        <v>335</v>
      </c>
      <c r="C218" s="131" t="s">
        <v>775</v>
      </c>
      <c r="D218" s="343" t="s">
        <v>341</v>
      </c>
      <c r="E218" s="119" t="s">
        <v>807</v>
      </c>
      <c r="F218" s="346" t="s">
        <v>357</v>
      </c>
      <c r="G218" s="174" t="s">
        <v>852</v>
      </c>
      <c r="H218" s="470" t="s">
        <v>2</v>
      </c>
      <c r="I218" s="114">
        <v>74</v>
      </c>
      <c r="J218" s="65" t="s">
        <v>446</v>
      </c>
      <c r="K218" s="350" t="s">
        <v>101</v>
      </c>
      <c r="L218" s="338"/>
      <c r="M218" s="338"/>
      <c r="N218" s="106" t="s">
        <v>680</v>
      </c>
      <c r="O218" s="106" t="s">
        <v>687</v>
      </c>
      <c r="P218" s="106" t="s">
        <v>688</v>
      </c>
      <c r="Q218" s="106"/>
      <c r="R218" s="7" t="s">
        <v>1216</v>
      </c>
      <c r="S218" s="8" t="s">
        <v>1217</v>
      </c>
      <c r="T218" s="14" t="s">
        <v>680</v>
      </c>
      <c r="U218" s="96" t="s">
        <v>395</v>
      </c>
      <c r="V218" s="16"/>
      <c r="W218" s="15"/>
      <c r="X218" s="107" t="str">
        <f t="shared" ref="X218:X230" si="25">AE218</f>
        <v>▼選択</v>
      </c>
      <c r="Y218" s="108" t="s">
        <v>680</v>
      </c>
      <c r="Z218" s="108" t="s">
        <v>681</v>
      </c>
      <c r="AA218" s="71" t="s">
        <v>690</v>
      </c>
      <c r="AB218" s="71" t="s">
        <v>691</v>
      </c>
      <c r="AC218" s="108" t="s">
        <v>682</v>
      </c>
      <c r="AD218" s="108"/>
      <c r="AE218" s="248" t="s">
        <v>680</v>
      </c>
      <c r="AF218" s="74"/>
      <c r="AG218" s="90"/>
      <c r="AH218" s="74"/>
      <c r="AI218" s="74"/>
      <c r="AJ218" s="74"/>
      <c r="AK218" s="73"/>
      <c r="AL218" s="6"/>
      <c r="AM218" s="74"/>
      <c r="BA218" s="75">
        <f t="shared" si="21"/>
        <v>60</v>
      </c>
      <c r="BB218" s="75">
        <f t="shared" si="22"/>
        <v>3</v>
      </c>
      <c r="BC218" s="245" t="str">
        <f t="shared" si="23"/>
        <v>ＨＨＨ</v>
      </c>
      <c r="BD218" s="19"/>
    </row>
    <row r="219" spans="1:56" ht="42" x14ac:dyDescent="0.4">
      <c r="A219" s="76" t="s">
        <v>765</v>
      </c>
      <c r="B219" s="341"/>
      <c r="C219" s="121" t="s">
        <v>786</v>
      </c>
      <c r="D219" s="344"/>
      <c r="E219" s="121" t="s">
        <v>844</v>
      </c>
      <c r="F219" s="344"/>
      <c r="G219" s="175" t="s">
        <v>852</v>
      </c>
      <c r="H219" s="471"/>
      <c r="I219" s="114">
        <v>75</v>
      </c>
      <c r="J219" s="65" t="s">
        <v>446</v>
      </c>
      <c r="K219" s="350" t="s">
        <v>102</v>
      </c>
      <c r="L219" s="338"/>
      <c r="M219" s="338"/>
      <c r="N219" s="106" t="s">
        <v>680</v>
      </c>
      <c r="O219" s="106" t="s">
        <v>687</v>
      </c>
      <c r="P219" s="106" t="s">
        <v>688</v>
      </c>
      <c r="Q219" s="106"/>
      <c r="R219" s="7" t="s">
        <v>1218</v>
      </c>
      <c r="S219" s="8" t="s">
        <v>1219</v>
      </c>
      <c r="T219" s="14" t="s">
        <v>680</v>
      </c>
      <c r="U219" s="96" t="s">
        <v>395</v>
      </c>
      <c r="V219" s="16"/>
      <c r="W219" s="15"/>
      <c r="X219" s="107" t="str">
        <f t="shared" si="25"/>
        <v>▼選択</v>
      </c>
      <c r="Y219" s="108" t="s">
        <v>680</v>
      </c>
      <c r="Z219" s="108" t="s">
        <v>681</v>
      </c>
      <c r="AA219" s="71" t="s">
        <v>690</v>
      </c>
      <c r="AB219" s="71" t="s">
        <v>691</v>
      </c>
      <c r="AC219" s="108" t="s">
        <v>682</v>
      </c>
      <c r="AD219" s="108"/>
      <c r="AE219" s="248" t="s">
        <v>680</v>
      </c>
      <c r="AF219" s="74"/>
      <c r="AG219" s="90"/>
      <c r="AH219" s="74"/>
      <c r="AI219" s="74"/>
      <c r="AJ219" s="74"/>
      <c r="AK219" s="73"/>
      <c r="AL219" s="6"/>
      <c r="AM219" s="74"/>
      <c r="BA219" s="75">
        <f t="shared" si="21"/>
        <v>100</v>
      </c>
      <c r="BB219" s="75">
        <f t="shared" si="22"/>
        <v>3</v>
      </c>
      <c r="BC219" s="245" t="str">
        <f t="shared" si="23"/>
        <v>ＨＨＨ</v>
      </c>
      <c r="BD219" s="19"/>
    </row>
    <row r="220" spans="1:56" ht="42" x14ac:dyDescent="0.4">
      <c r="A220" s="76" t="s">
        <v>765</v>
      </c>
      <c r="B220" s="341"/>
      <c r="C220" s="121" t="s">
        <v>786</v>
      </c>
      <c r="D220" s="344"/>
      <c r="E220" s="121" t="s">
        <v>844</v>
      </c>
      <c r="F220" s="344"/>
      <c r="G220" s="175" t="s">
        <v>852</v>
      </c>
      <c r="H220" s="471"/>
      <c r="I220" s="114">
        <v>76</v>
      </c>
      <c r="J220" s="65" t="s">
        <v>446</v>
      </c>
      <c r="K220" s="350" t="s">
        <v>103</v>
      </c>
      <c r="L220" s="338"/>
      <c r="M220" s="338"/>
      <c r="N220" s="106" t="s">
        <v>680</v>
      </c>
      <c r="O220" s="106" t="s">
        <v>687</v>
      </c>
      <c r="P220" s="106" t="s">
        <v>688</v>
      </c>
      <c r="Q220" s="106"/>
      <c r="R220" s="7" t="s">
        <v>1220</v>
      </c>
      <c r="S220" s="8" t="s">
        <v>1221</v>
      </c>
      <c r="T220" s="14" t="s">
        <v>680</v>
      </c>
      <c r="U220" s="96" t="s">
        <v>395</v>
      </c>
      <c r="V220" s="16"/>
      <c r="W220" s="15"/>
      <c r="X220" s="107" t="str">
        <f t="shared" si="25"/>
        <v>▼選択</v>
      </c>
      <c r="Y220" s="108" t="s">
        <v>680</v>
      </c>
      <c r="Z220" s="108" t="s">
        <v>681</v>
      </c>
      <c r="AA220" s="71" t="s">
        <v>690</v>
      </c>
      <c r="AB220" s="71" t="s">
        <v>691</v>
      </c>
      <c r="AC220" s="108" t="s">
        <v>682</v>
      </c>
      <c r="AD220" s="108"/>
      <c r="AE220" s="248" t="s">
        <v>680</v>
      </c>
      <c r="AF220" s="74"/>
      <c r="AG220" s="90"/>
      <c r="AH220" s="74"/>
      <c r="AI220" s="74"/>
      <c r="AJ220" s="74"/>
      <c r="AK220" s="73"/>
      <c r="AL220" s="6"/>
      <c r="AM220" s="74"/>
      <c r="BA220" s="75">
        <f t="shared" si="21"/>
        <v>86</v>
      </c>
      <c r="BB220" s="75">
        <f t="shared" si="22"/>
        <v>3</v>
      </c>
      <c r="BC220" s="245" t="str">
        <f t="shared" si="23"/>
        <v>ＨＨＨ</v>
      </c>
      <c r="BD220" s="19"/>
    </row>
    <row r="221" spans="1:56" ht="42" x14ac:dyDescent="0.4">
      <c r="A221" s="76" t="s">
        <v>765</v>
      </c>
      <c r="B221" s="341"/>
      <c r="C221" s="121" t="s">
        <v>786</v>
      </c>
      <c r="D221" s="344"/>
      <c r="E221" s="121" t="s">
        <v>844</v>
      </c>
      <c r="F221" s="344"/>
      <c r="G221" s="175" t="s">
        <v>852</v>
      </c>
      <c r="H221" s="471"/>
      <c r="I221" s="114">
        <v>77</v>
      </c>
      <c r="J221" s="65" t="s">
        <v>446</v>
      </c>
      <c r="K221" s="350" t="s">
        <v>104</v>
      </c>
      <c r="L221" s="338"/>
      <c r="M221" s="338"/>
      <c r="N221" s="106" t="s">
        <v>680</v>
      </c>
      <c r="O221" s="106" t="s">
        <v>687</v>
      </c>
      <c r="P221" s="106" t="s">
        <v>688</v>
      </c>
      <c r="Q221" s="106"/>
      <c r="R221" s="7" t="s">
        <v>1222</v>
      </c>
      <c r="S221" s="8" t="s">
        <v>1223</v>
      </c>
      <c r="T221" s="14" t="s">
        <v>680</v>
      </c>
      <c r="U221" s="96" t="s">
        <v>640</v>
      </c>
      <c r="V221" s="16"/>
      <c r="W221" s="15"/>
      <c r="X221" s="107" t="str">
        <f t="shared" si="25"/>
        <v>▼選択</v>
      </c>
      <c r="Y221" s="108" t="s">
        <v>680</v>
      </c>
      <c r="Z221" s="108" t="s">
        <v>681</v>
      </c>
      <c r="AA221" s="71" t="s">
        <v>690</v>
      </c>
      <c r="AB221" s="71" t="s">
        <v>691</v>
      </c>
      <c r="AC221" s="108" t="s">
        <v>682</v>
      </c>
      <c r="AD221" s="108"/>
      <c r="AE221" s="248" t="s">
        <v>680</v>
      </c>
      <c r="AF221" s="74"/>
      <c r="AG221" s="90"/>
      <c r="AH221" s="74"/>
      <c r="AI221" s="74"/>
      <c r="AJ221" s="74"/>
      <c r="AK221" s="73"/>
      <c r="AL221" s="6"/>
      <c r="AM221" s="74"/>
      <c r="BA221" s="75">
        <f t="shared" si="21"/>
        <v>128</v>
      </c>
      <c r="BB221" s="75">
        <f t="shared" si="22"/>
        <v>3</v>
      </c>
      <c r="BC221" s="245" t="str">
        <f t="shared" si="23"/>
        <v>ＨＨＨ</v>
      </c>
      <c r="BD221" s="19"/>
    </row>
    <row r="222" spans="1:56" ht="28.5" x14ac:dyDescent="0.4">
      <c r="A222" s="76" t="s">
        <v>765</v>
      </c>
      <c r="B222" s="341"/>
      <c r="C222" s="121" t="s">
        <v>786</v>
      </c>
      <c r="D222" s="344"/>
      <c r="E222" s="121" t="s">
        <v>844</v>
      </c>
      <c r="F222" s="344"/>
      <c r="G222" s="175" t="s">
        <v>852</v>
      </c>
      <c r="H222" s="471"/>
      <c r="I222" s="114">
        <v>78</v>
      </c>
      <c r="J222" s="65" t="s">
        <v>446</v>
      </c>
      <c r="K222" s="350" t="s">
        <v>105</v>
      </c>
      <c r="L222" s="338"/>
      <c r="M222" s="338"/>
      <c r="N222" s="106" t="s">
        <v>680</v>
      </c>
      <c r="O222" s="106" t="s">
        <v>687</v>
      </c>
      <c r="P222" s="106" t="s">
        <v>688</v>
      </c>
      <c r="Q222" s="106"/>
      <c r="R222" s="7" t="s">
        <v>1224</v>
      </c>
      <c r="S222" s="8" t="s">
        <v>1225</v>
      </c>
      <c r="T222" s="14" t="s">
        <v>680</v>
      </c>
      <c r="U222" s="96" t="s">
        <v>640</v>
      </c>
      <c r="V222" s="16"/>
      <c r="W222" s="15"/>
      <c r="X222" s="107" t="str">
        <f t="shared" si="25"/>
        <v>▼選択</v>
      </c>
      <c r="Y222" s="108" t="s">
        <v>680</v>
      </c>
      <c r="Z222" s="108" t="s">
        <v>681</v>
      </c>
      <c r="AA222" s="71" t="s">
        <v>690</v>
      </c>
      <c r="AB222" s="71" t="s">
        <v>691</v>
      </c>
      <c r="AC222" s="108" t="s">
        <v>682</v>
      </c>
      <c r="AD222" s="108"/>
      <c r="AE222" s="248" t="s">
        <v>680</v>
      </c>
      <c r="AF222" s="74"/>
      <c r="AG222" s="90"/>
      <c r="AH222" s="74"/>
      <c r="AI222" s="74"/>
      <c r="AJ222" s="74"/>
      <c r="AK222" s="73"/>
      <c r="AL222" s="6"/>
      <c r="AM222" s="74"/>
      <c r="BA222" s="75">
        <f t="shared" si="21"/>
        <v>44</v>
      </c>
      <c r="BB222" s="75">
        <f t="shared" si="22"/>
        <v>2</v>
      </c>
      <c r="BC222" s="245" t="str">
        <f t="shared" si="23"/>
        <v>ＨＨ</v>
      </c>
      <c r="BD222" s="19"/>
    </row>
    <row r="223" spans="1:56" ht="47.25" x14ac:dyDescent="0.4">
      <c r="A223" s="76" t="s">
        <v>765</v>
      </c>
      <c r="B223" s="341"/>
      <c r="C223" s="121" t="s">
        <v>786</v>
      </c>
      <c r="D223" s="344"/>
      <c r="E223" s="121" t="s">
        <v>844</v>
      </c>
      <c r="F223" s="344"/>
      <c r="G223" s="175" t="s">
        <v>852</v>
      </c>
      <c r="H223" s="471"/>
      <c r="I223" s="114">
        <v>79</v>
      </c>
      <c r="J223" s="65" t="s">
        <v>446</v>
      </c>
      <c r="K223" s="350" t="s">
        <v>106</v>
      </c>
      <c r="L223" s="338"/>
      <c r="M223" s="338"/>
      <c r="N223" s="106" t="s">
        <v>680</v>
      </c>
      <c r="O223" s="106" t="s">
        <v>687</v>
      </c>
      <c r="P223" s="106" t="s">
        <v>688</v>
      </c>
      <c r="Q223" s="106"/>
      <c r="R223" s="7" t="s">
        <v>1226</v>
      </c>
      <c r="S223" s="8" t="s">
        <v>1227</v>
      </c>
      <c r="T223" s="14" t="s">
        <v>680</v>
      </c>
      <c r="U223" s="96" t="s">
        <v>641</v>
      </c>
      <c r="V223" s="16"/>
      <c r="W223" s="15"/>
      <c r="X223" s="107" t="str">
        <f t="shared" si="25"/>
        <v>▼選択</v>
      </c>
      <c r="Y223" s="108" t="s">
        <v>680</v>
      </c>
      <c r="Z223" s="108" t="s">
        <v>681</v>
      </c>
      <c r="AA223" s="71" t="s">
        <v>690</v>
      </c>
      <c r="AB223" s="71" t="s">
        <v>691</v>
      </c>
      <c r="AC223" s="108" t="s">
        <v>682</v>
      </c>
      <c r="AD223" s="108"/>
      <c r="AE223" s="248" t="s">
        <v>680</v>
      </c>
      <c r="AF223" s="74"/>
      <c r="AG223" s="90"/>
      <c r="AH223" s="74"/>
      <c r="AI223" s="74"/>
      <c r="AJ223" s="74"/>
      <c r="AK223" s="73"/>
      <c r="AL223" s="6"/>
      <c r="AM223" s="74"/>
      <c r="BA223" s="75">
        <f t="shared" si="21"/>
        <v>80</v>
      </c>
      <c r="BB223" s="75">
        <f t="shared" si="22"/>
        <v>3</v>
      </c>
      <c r="BC223" s="245" t="str">
        <f t="shared" si="23"/>
        <v>ＨＨＨ</v>
      </c>
      <c r="BD223" s="19"/>
    </row>
    <row r="224" spans="1:56" ht="42" x14ac:dyDescent="0.4">
      <c r="A224" s="110" t="s">
        <v>765</v>
      </c>
      <c r="B224" s="342"/>
      <c r="C224" s="137" t="s">
        <v>786</v>
      </c>
      <c r="D224" s="345"/>
      <c r="E224" s="137" t="s">
        <v>844</v>
      </c>
      <c r="F224" s="345"/>
      <c r="G224" s="176" t="s">
        <v>852</v>
      </c>
      <c r="H224" s="472"/>
      <c r="I224" s="114">
        <v>80</v>
      </c>
      <c r="J224" s="112" t="s">
        <v>446</v>
      </c>
      <c r="K224" s="337" t="s">
        <v>234</v>
      </c>
      <c r="L224" s="338"/>
      <c r="M224" s="338"/>
      <c r="N224" s="106" t="s">
        <v>680</v>
      </c>
      <c r="O224" s="106" t="s">
        <v>687</v>
      </c>
      <c r="P224" s="106" t="s">
        <v>688</v>
      </c>
      <c r="Q224" s="106"/>
      <c r="R224" s="7" t="s">
        <v>1228</v>
      </c>
      <c r="S224" s="8" t="s">
        <v>1229</v>
      </c>
      <c r="T224" s="14" t="s">
        <v>680</v>
      </c>
      <c r="U224" s="96" t="s">
        <v>415</v>
      </c>
      <c r="V224" s="16"/>
      <c r="W224" s="15"/>
      <c r="X224" s="107" t="str">
        <f t="shared" si="25"/>
        <v>▼選択</v>
      </c>
      <c r="Y224" s="108" t="s">
        <v>680</v>
      </c>
      <c r="Z224" s="108" t="s">
        <v>681</v>
      </c>
      <c r="AA224" s="71" t="s">
        <v>690</v>
      </c>
      <c r="AB224" s="71" t="s">
        <v>691</v>
      </c>
      <c r="AC224" s="108" t="s">
        <v>682</v>
      </c>
      <c r="AD224" s="108"/>
      <c r="AE224" s="248" t="s">
        <v>680</v>
      </c>
      <c r="AF224" s="74"/>
      <c r="AG224" s="90"/>
      <c r="AH224" s="74"/>
      <c r="AI224" s="74"/>
      <c r="AJ224" s="74"/>
      <c r="AK224" s="73"/>
      <c r="AL224" s="6"/>
      <c r="AM224" s="74"/>
      <c r="BA224" s="75">
        <f t="shared" si="21"/>
        <v>98</v>
      </c>
      <c r="BB224" s="75">
        <f t="shared" si="22"/>
        <v>3</v>
      </c>
      <c r="BC224" s="245" t="str">
        <f t="shared" si="23"/>
        <v>ＨＨＨ</v>
      </c>
      <c r="BD224" s="19"/>
    </row>
    <row r="225" spans="1:56" ht="42" x14ac:dyDescent="0.4">
      <c r="A225" s="119" t="s">
        <v>764</v>
      </c>
      <c r="B225" s="340" t="s">
        <v>335</v>
      </c>
      <c r="C225" s="131" t="s">
        <v>775</v>
      </c>
      <c r="D225" s="343" t="s">
        <v>341</v>
      </c>
      <c r="E225" s="119" t="s">
        <v>807</v>
      </c>
      <c r="F225" s="346" t="s">
        <v>357</v>
      </c>
      <c r="G225" s="177" t="s">
        <v>854</v>
      </c>
      <c r="H225" s="484" t="s">
        <v>41</v>
      </c>
      <c r="I225" s="114">
        <v>81</v>
      </c>
      <c r="J225" s="65" t="s">
        <v>446</v>
      </c>
      <c r="K225" s="350" t="s">
        <v>107</v>
      </c>
      <c r="L225" s="338"/>
      <c r="M225" s="338"/>
      <c r="N225" s="106" t="s">
        <v>680</v>
      </c>
      <c r="O225" s="106" t="s">
        <v>687</v>
      </c>
      <c r="P225" s="106" t="s">
        <v>688</v>
      </c>
      <c r="Q225" s="106"/>
      <c r="R225" s="7" t="s">
        <v>1230</v>
      </c>
      <c r="S225" s="8" t="s">
        <v>1231</v>
      </c>
      <c r="T225" s="14" t="s">
        <v>680</v>
      </c>
      <c r="U225" s="96" t="s">
        <v>642</v>
      </c>
      <c r="V225" s="16"/>
      <c r="W225" s="15"/>
      <c r="X225" s="115" t="str">
        <f t="shared" si="25"/>
        <v>▼選択</v>
      </c>
      <c r="Y225" s="108" t="s">
        <v>680</v>
      </c>
      <c r="Z225" s="108" t="s">
        <v>681</v>
      </c>
      <c r="AA225" s="71" t="s">
        <v>690</v>
      </c>
      <c r="AB225" s="71" t="s">
        <v>691</v>
      </c>
      <c r="AC225" s="108" t="s">
        <v>682</v>
      </c>
      <c r="AD225" s="108"/>
      <c r="AE225" s="248" t="s">
        <v>680</v>
      </c>
      <c r="AF225" s="74"/>
      <c r="AG225" s="90"/>
      <c r="AH225" s="74"/>
      <c r="AI225" s="74"/>
      <c r="AJ225" s="74"/>
      <c r="AK225" s="73"/>
      <c r="AL225" s="6"/>
      <c r="AM225" s="74"/>
      <c r="BA225" s="75">
        <f t="shared" si="21"/>
        <v>86</v>
      </c>
      <c r="BB225" s="75">
        <f t="shared" si="22"/>
        <v>3</v>
      </c>
      <c r="BC225" s="245" t="str">
        <f t="shared" si="23"/>
        <v>ＨＨＨ</v>
      </c>
      <c r="BD225" s="19"/>
    </row>
    <row r="226" spans="1:56" ht="42" x14ac:dyDescent="0.4">
      <c r="A226" s="76" t="s">
        <v>765</v>
      </c>
      <c r="B226" s="341"/>
      <c r="C226" s="121" t="s">
        <v>786</v>
      </c>
      <c r="D226" s="344"/>
      <c r="E226" s="121" t="s">
        <v>844</v>
      </c>
      <c r="F226" s="344"/>
      <c r="G226" s="178" t="s">
        <v>854</v>
      </c>
      <c r="H226" s="485"/>
      <c r="I226" s="114">
        <v>82</v>
      </c>
      <c r="J226" s="65" t="s">
        <v>446</v>
      </c>
      <c r="K226" s="350" t="s">
        <v>108</v>
      </c>
      <c r="L226" s="338"/>
      <c r="M226" s="338"/>
      <c r="N226" s="106" t="s">
        <v>680</v>
      </c>
      <c r="O226" s="106" t="s">
        <v>687</v>
      </c>
      <c r="P226" s="106" t="s">
        <v>688</v>
      </c>
      <c r="Q226" s="106"/>
      <c r="R226" s="7" t="s">
        <v>1232</v>
      </c>
      <c r="S226" s="8" t="s">
        <v>1233</v>
      </c>
      <c r="T226" s="14" t="s">
        <v>680</v>
      </c>
      <c r="U226" s="96" t="s">
        <v>643</v>
      </c>
      <c r="V226" s="16"/>
      <c r="W226" s="15"/>
      <c r="X226" s="115" t="str">
        <f t="shared" si="25"/>
        <v>▼選択</v>
      </c>
      <c r="Y226" s="108" t="s">
        <v>680</v>
      </c>
      <c r="Z226" s="108" t="s">
        <v>681</v>
      </c>
      <c r="AA226" s="71" t="s">
        <v>690</v>
      </c>
      <c r="AB226" s="71" t="s">
        <v>691</v>
      </c>
      <c r="AC226" s="108" t="s">
        <v>682</v>
      </c>
      <c r="AD226" s="108"/>
      <c r="AE226" s="248" t="s">
        <v>680</v>
      </c>
      <c r="AF226" s="74"/>
      <c r="AG226" s="90"/>
      <c r="AH226" s="74"/>
      <c r="AI226" s="74"/>
      <c r="AJ226" s="74"/>
      <c r="AK226" s="73"/>
      <c r="AL226" s="6"/>
      <c r="AM226" s="74"/>
      <c r="BA226" s="75">
        <f t="shared" si="21"/>
        <v>146</v>
      </c>
      <c r="BB226" s="75">
        <f t="shared" si="22"/>
        <v>3</v>
      </c>
      <c r="BC226" s="245" t="str">
        <f t="shared" si="23"/>
        <v>ＨＨＨ</v>
      </c>
      <c r="BD226" s="19"/>
    </row>
    <row r="227" spans="1:56" ht="47.25" x14ac:dyDescent="0.4">
      <c r="A227" s="76" t="s">
        <v>765</v>
      </c>
      <c r="B227" s="341"/>
      <c r="C227" s="76" t="s">
        <v>786</v>
      </c>
      <c r="D227" s="344"/>
      <c r="E227" s="76" t="s">
        <v>844</v>
      </c>
      <c r="F227" s="344"/>
      <c r="G227" s="178" t="s">
        <v>854</v>
      </c>
      <c r="H227" s="485"/>
      <c r="I227" s="114">
        <v>83</v>
      </c>
      <c r="J227" s="65" t="s">
        <v>446</v>
      </c>
      <c r="K227" s="350" t="s">
        <v>109</v>
      </c>
      <c r="L227" s="338"/>
      <c r="M227" s="338"/>
      <c r="N227" s="106" t="s">
        <v>680</v>
      </c>
      <c r="O227" s="106" t="s">
        <v>687</v>
      </c>
      <c r="P227" s="106" t="s">
        <v>688</v>
      </c>
      <c r="Q227" s="106"/>
      <c r="R227" s="7" t="s">
        <v>1234</v>
      </c>
      <c r="S227" s="8" t="s">
        <v>1235</v>
      </c>
      <c r="T227" s="14" t="s">
        <v>680</v>
      </c>
      <c r="U227" s="96" t="s">
        <v>644</v>
      </c>
      <c r="V227" s="16"/>
      <c r="W227" s="15"/>
      <c r="X227" s="115" t="str">
        <f t="shared" si="25"/>
        <v>▼選択</v>
      </c>
      <c r="Y227" s="108" t="s">
        <v>680</v>
      </c>
      <c r="Z227" s="108" t="s">
        <v>681</v>
      </c>
      <c r="AA227" s="71" t="s">
        <v>690</v>
      </c>
      <c r="AB227" s="71" t="s">
        <v>691</v>
      </c>
      <c r="AC227" s="108" t="s">
        <v>682</v>
      </c>
      <c r="AD227" s="108"/>
      <c r="AE227" s="248" t="s">
        <v>680</v>
      </c>
      <c r="AF227" s="74"/>
      <c r="AG227" s="90"/>
      <c r="AH227" s="74"/>
      <c r="AI227" s="74"/>
      <c r="AJ227" s="74"/>
      <c r="AK227" s="73"/>
      <c r="AL227" s="6"/>
      <c r="AM227" s="74"/>
      <c r="BA227" s="75">
        <f t="shared" si="21"/>
        <v>100</v>
      </c>
      <c r="BB227" s="75">
        <f t="shared" si="22"/>
        <v>3</v>
      </c>
      <c r="BC227" s="245" t="str">
        <f t="shared" si="23"/>
        <v>ＨＨＨ</v>
      </c>
      <c r="BD227" s="19"/>
    </row>
    <row r="228" spans="1:56" ht="42" x14ac:dyDescent="0.4">
      <c r="A228" s="76" t="s">
        <v>765</v>
      </c>
      <c r="B228" s="341"/>
      <c r="C228" s="76" t="s">
        <v>786</v>
      </c>
      <c r="D228" s="344"/>
      <c r="E228" s="76" t="s">
        <v>844</v>
      </c>
      <c r="F228" s="344"/>
      <c r="G228" s="178" t="s">
        <v>854</v>
      </c>
      <c r="H228" s="485"/>
      <c r="I228" s="114">
        <v>84</v>
      </c>
      <c r="J228" s="65" t="s">
        <v>446</v>
      </c>
      <c r="K228" s="350" t="s">
        <v>110</v>
      </c>
      <c r="L228" s="338"/>
      <c r="M228" s="338"/>
      <c r="N228" s="106" t="s">
        <v>680</v>
      </c>
      <c r="O228" s="106" t="s">
        <v>687</v>
      </c>
      <c r="P228" s="106" t="s">
        <v>688</v>
      </c>
      <c r="Q228" s="106"/>
      <c r="R228" s="7" t="s">
        <v>1236</v>
      </c>
      <c r="S228" s="8" t="s">
        <v>1237</v>
      </c>
      <c r="T228" s="14" t="s">
        <v>680</v>
      </c>
      <c r="U228" s="96" t="s">
        <v>645</v>
      </c>
      <c r="V228" s="16"/>
      <c r="W228" s="15"/>
      <c r="X228" s="115" t="str">
        <f t="shared" si="25"/>
        <v>▼選択</v>
      </c>
      <c r="Y228" s="108" t="s">
        <v>680</v>
      </c>
      <c r="Z228" s="108" t="s">
        <v>681</v>
      </c>
      <c r="AA228" s="71" t="s">
        <v>690</v>
      </c>
      <c r="AB228" s="71" t="s">
        <v>691</v>
      </c>
      <c r="AC228" s="108" t="s">
        <v>682</v>
      </c>
      <c r="AD228" s="108"/>
      <c r="AE228" s="248" t="s">
        <v>680</v>
      </c>
      <c r="AF228" s="74"/>
      <c r="AG228" s="90"/>
      <c r="AH228" s="74"/>
      <c r="AI228" s="74"/>
      <c r="AJ228" s="74"/>
      <c r="AK228" s="73"/>
      <c r="AL228" s="6"/>
      <c r="AM228" s="74"/>
      <c r="BA228" s="75">
        <f t="shared" si="21"/>
        <v>74</v>
      </c>
      <c r="BB228" s="75">
        <f t="shared" si="22"/>
        <v>3</v>
      </c>
      <c r="BC228" s="245" t="str">
        <f t="shared" si="23"/>
        <v>ＨＨＨ</v>
      </c>
      <c r="BD228" s="19"/>
    </row>
    <row r="229" spans="1:56" ht="42" x14ac:dyDescent="0.4">
      <c r="A229" s="76" t="s">
        <v>765</v>
      </c>
      <c r="B229" s="341"/>
      <c r="C229" s="76" t="s">
        <v>786</v>
      </c>
      <c r="D229" s="344"/>
      <c r="E229" s="76" t="s">
        <v>844</v>
      </c>
      <c r="F229" s="344"/>
      <c r="G229" s="178" t="s">
        <v>854</v>
      </c>
      <c r="H229" s="485"/>
      <c r="I229" s="114">
        <v>85</v>
      </c>
      <c r="J229" s="65" t="s">
        <v>446</v>
      </c>
      <c r="K229" s="350" t="s">
        <v>111</v>
      </c>
      <c r="L229" s="338"/>
      <c r="M229" s="338"/>
      <c r="N229" s="106" t="s">
        <v>680</v>
      </c>
      <c r="O229" s="106" t="s">
        <v>687</v>
      </c>
      <c r="P229" s="106" t="s">
        <v>688</v>
      </c>
      <c r="Q229" s="106"/>
      <c r="R229" s="7" t="s">
        <v>1238</v>
      </c>
      <c r="S229" s="8" t="s">
        <v>1239</v>
      </c>
      <c r="T229" s="14" t="s">
        <v>680</v>
      </c>
      <c r="U229" s="96" t="s">
        <v>646</v>
      </c>
      <c r="V229" s="16"/>
      <c r="W229" s="15"/>
      <c r="X229" s="115" t="str">
        <f t="shared" si="25"/>
        <v>▼選択</v>
      </c>
      <c r="Y229" s="108" t="s">
        <v>680</v>
      </c>
      <c r="Z229" s="108" t="s">
        <v>681</v>
      </c>
      <c r="AA229" s="71" t="s">
        <v>690</v>
      </c>
      <c r="AB229" s="71" t="s">
        <v>691</v>
      </c>
      <c r="AC229" s="108" t="s">
        <v>682</v>
      </c>
      <c r="AD229" s="108"/>
      <c r="AE229" s="248" t="s">
        <v>680</v>
      </c>
      <c r="AF229" s="74"/>
      <c r="AG229" s="90"/>
      <c r="AH229" s="74"/>
      <c r="AI229" s="74"/>
      <c r="AJ229" s="74"/>
      <c r="AK229" s="73"/>
      <c r="AL229" s="6"/>
      <c r="AM229" s="74"/>
      <c r="BA229" s="75">
        <f t="shared" si="21"/>
        <v>68</v>
      </c>
      <c r="BB229" s="75">
        <f t="shared" si="22"/>
        <v>3</v>
      </c>
      <c r="BC229" s="245" t="str">
        <f t="shared" si="23"/>
        <v>ＨＨＨ</v>
      </c>
      <c r="BD229" s="19"/>
    </row>
    <row r="230" spans="1:56" ht="47.25" x14ac:dyDescent="0.4">
      <c r="A230" s="76" t="s">
        <v>765</v>
      </c>
      <c r="B230" s="341"/>
      <c r="C230" s="76" t="s">
        <v>786</v>
      </c>
      <c r="D230" s="344"/>
      <c r="E230" s="76" t="s">
        <v>844</v>
      </c>
      <c r="F230" s="344"/>
      <c r="G230" s="178" t="s">
        <v>854</v>
      </c>
      <c r="H230" s="485"/>
      <c r="I230" s="114">
        <v>86</v>
      </c>
      <c r="J230" s="65" t="s">
        <v>446</v>
      </c>
      <c r="K230" s="350" t="s">
        <v>112</v>
      </c>
      <c r="L230" s="338"/>
      <c r="M230" s="338"/>
      <c r="N230" s="106" t="s">
        <v>680</v>
      </c>
      <c r="O230" s="106" t="s">
        <v>687</v>
      </c>
      <c r="P230" s="106" t="s">
        <v>688</v>
      </c>
      <c r="Q230" s="106"/>
      <c r="R230" s="7" t="s">
        <v>1240</v>
      </c>
      <c r="S230" s="8" t="s">
        <v>1241</v>
      </c>
      <c r="T230" s="14" t="s">
        <v>680</v>
      </c>
      <c r="U230" s="96" t="s">
        <v>647</v>
      </c>
      <c r="V230" s="16"/>
      <c r="W230" s="15"/>
      <c r="X230" s="115" t="str">
        <f t="shared" si="25"/>
        <v>▼選択</v>
      </c>
      <c r="Y230" s="108" t="s">
        <v>680</v>
      </c>
      <c r="Z230" s="108" t="s">
        <v>681</v>
      </c>
      <c r="AA230" s="71" t="s">
        <v>690</v>
      </c>
      <c r="AB230" s="71" t="s">
        <v>691</v>
      </c>
      <c r="AC230" s="108" t="s">
        <v>682</v>
      </c>
      <c r="AD230" s="108"/>
      <c r="AE230" s="248" t="s">
        <v>680</v>
      </c>
      <c r="AF230" s="74"/>
      <c r="AG230" s="90"/>
      <c r="AH230" s="74"/>
      <c r="AI230" s="74"/>
      <c r="AJ230" s="74"/>
      <c r="AK230" s="73"/>
      <c r="AL230" s="6"/>
      <c r="AM230" s="74"/>
      <c r="BA230" s="75">
        <f t="shared" si="21"/>
        <v>98</v>
      </c>
      <c r="BB230" s="75">
        <f t="shared" si="22"/>
        <v>3</v>
      </c>
      <c r="BC230" s="245" t="str">
        <f t="shared" si="23"/>
        <v>ＨＨＨ</v>
      </c>
      <c r="BD230" s="19"/>
    </row>
    <row r="231" spans="1:56" ht="55.5" x14ac:dyDescent="0.4">
      <c r="A231" s="110" t="s">
        <v>765</v>
      </c>
      <c r="B231" s="342"/>
      <c r="C231" s="110" t="s">
        <v>786</v>
      </c>
      <c r="D231" s="345"/>
      <c r="E231" s="110" t="s">
        <v>844</v>
      </c>
      <c r="F231" s="345"/>
      <c r="G231" s="179" t="s">
        <v>854</v>
      </c>
      <c r="H231" s="486"/>
      <c r="I231" s="118" t="s">
        <v>725</v>
      </c>
      <c r="J231" s="112"/>
      <c r="K231" s="355" t="s">
        <v>702</v>
      </c>
      <c r="L231" s="356"/>
      <c r="M231" s="357"/>
      <c r="N231" s="106" t="s">
        <v>680</v>
      </c>
      <c r="O231" s="106" t="s">
        <v>687</v>
      </c>
      <c r="P231" s="106" t="s">
        <v>688</v>
      </c>
      <c r="Q231" s="106"/>
      <c r="R231" s="10" t="s">
        <v>1242</v>
      </c>
      <c r="S231" s="8" t="s">
        <v>1243</v>
      </c>
      <c r="T231" s="14" t="s">
        <v>680</v>
      </c>
      <c r="U231" s="68" t="s">
        <v>689</v>
      </c>
      <c r="V231" s="16"/>
      <c r="W231" s="15"/>
      <c r="X231" s="6"/>
      <c r="Y231" s="6" t="s">
        <v>680</v>
      </c>
      <c r="Z231" s="6" t="s">
        <v>681</v>
      </c>
      <c r="AA231" s="71" t="s">
        <v>690</v>
      </c>
      <c r="AB231" s="71" t="s">
        <v>691</v>
      </c>
      <c r="AC231" s="6" t="s">
        <v>682</v>
      </c>
      <c r="AD231" s="6"/>
      <c r="AE231" s="248" t="s">
        <v>680</v>
      </c>
      <c r="AF231" s="74"/>
      <c r="AG231" s="90"/>
      <c r="AH231" s="74"/>
      <c r="AI231" s="74"/>
      <c r="AJ231" s="74"/>
      <c r="AK231" s="73"/>
      <c r="AL231" s="6"/>
      <c r="AM231" s="74"/>
      <c r="BA231" s="75">
        <f t="shared" si="21"/>
        <v>194</v>
      </c>
      <c r="BB231" s="75">
        <f t="shared" si="22"/>
        <v>4</v>
      </c>
      <c r="BC231" s="245" t="str">
        <f t="shared" si="23"/>
        <v>ＨＨＨＨ</v>
      </c>
      <c r="BD231" s="19"/>
    </row>
    <row r="232" spans="1:56" ht="42" x14ac:dyDescent="0.4">
      <c r="A232" s="119" t="s">
        <v>764</v>
      </c>
      <c r="B232" s="392" t="s">
        <v>335</v>
      </c>
      <c r="C232" s="131" t="s">
        <v>776</v>
      </c>
      <c r="D232" s="343" t="s">
        <v>342</v>
      </c>
      <c r="E232" s="119" t="s">
        <v>833</v>
      </c>
      <c r="F232" s="343" t="s">
        <v>358</v>
      </c>
      <c r="G232" s="63" t="s">
        <v>852</v>
      </c>
      <c r="H232" s="470" t="s">
        <v>2</v>
      </c>
      <c r="I232" s="114">
        <v>87</v>
      </c>
      <c r="J232" s="65" t="s">
        <v>446</v>
      </c>
      <c r="K232" s="350" t="s">
        <v>235</v>
      </c>
      <c r="L232" s="338"/>
      <c r="M232" s="338"/>
      <c r="N232" s="106" t="s">
        <v>680</v>
      </c>
      <c r="O232" s="106" t="s">
        <v>687</v>
      </c>
      <c r="P232" s="106" t="s">
        <v>688</v>
      </c>
      <c r="Q232" s="106"/>
      <c r="R232" s="7" t="s">
        <v>1244</v>
      </c>
      <c r="S232" s="8" t="s">
        <v>1245</v>
      </c>
      <c r="T232" s="14" t="s">
        <v>680</v>
      </c>
      <c r="U232" s="96" t="s">
        <v>648</v>
      </c>
      <c r="V232" s="16"/>
      <c r="W232" s="15"/>
      <c r="X232" s="107" t="str">
        <f t="shared" ref="X232:X234" si="26">AE232</f>
        <v>▼選択</v>
      </c>
      <c r="Y232" s="108" t="s">
        <v>680</v>
      </c>
      <c r="Z232" s="108" t="s">
        <v>681</v>
      </c>
      <c r="AA232" s="71" t="s">
        <v>690</v>
      </c>
      <c r="AB232" s="71" t="s">
        <v>691</v>
      </c>
      <c r="AC232" s="108" t="s">
        <v>682</v>
      </c>
      <c r="AD232" s="108"/>
      <c r="AE232" s="248" t="s">
        <v>680</v>
      </c>
      <c r="AF232" s="74"/>
      <c r="AG232" s="90"/>
      <c r="AH232" s="74"/>
      <c r="AI232" s="74"/>
      <c r="AJ232" s="74"/>
      <c r="AK232" s="73"/>
      <c r="AL232" s="6"/>
      <c r="AM232" s="74"/>
      <c r="BA232" s="75">
        <f t="shared" si="21"/>
        <v>120</v>
      </c>
      <c r="BB232" s="75">
        <f t="shared" si="22"/>
        <v>3</v>
      </c>
      <c r="BC232" s="245" t="str">
        <f t="shared" si="23"/>
        <v>ＨＨＨ</v>
      </c>
      <c r="BD232" s="19"/>
    </row>
    <row r="233" spans="1:56" ht="42" x14ac:dyDescent="0.4">
      <c r="A233" s="110" t="s">
        <v>765</v>
      </c>
      <c r="B233" s="393"/>
      <c r="C233" s="137" t="s">
        <v>787</v>
      </c>
      <c r="D233" s="365"/>
      <c r="E233" s="137" t="s">
        <v>808</v>
      </c>
      <c r="F233" s="365"/>
      <c r="G233" s="111" t="s">
        <v>852</v>
      </c>
      <c r="H233" s="472"/>
      <c r="I233" s="114">
        <v>88</v>
      </c>
      <c r="J233" s="112" t="s">
        <v>446</v>
      </c>
      <c r="K233" s="337" t="s">
        <v>113</v>
      </c>
      <c r="L233" s="338"/>
      <c r="M233" s="338"/>
      <c r="N233" s="106" t="s">
        <v>680</v>
      </c>
      <c r="O233" s="106" t="s">
        <v>687</v>
      </c>
      <c r="P233" s="106" t="s">
        <v>688</v>
      </c>
      <c r="Q233" s="106"/>
      <c r="R233" s="7" t="s">
        <v>1246</v>
      </c>
      <c r="S233" s="8" t="s">
        <v>1247</v>
      </c>
      <c r="T233" s="14" t="s">
        <v>680</v>
      </c>
      <c r="U233" s="96" t="s">
        <v>649</v>
      </c>
      <c r="V233" s="16"/>
      <c r="W233" s="15"/>
      <c r="X233" s="107" t="str">
        <f t="shared" si="26"/>
        <v>▼選択</v>
      </c>
      <c r="Y233" s="108" t="s">
        <v>680</v>
      </c>
      <c r="Z233" s="108" t="s">
        <v>681</v>
      </c>
      <c r="AA233" s="71" t="s">
        <v>690</v>
      </c>
      <c r="AB233" s="71" t="s">
        <v>691</v>
      </c>
      <c r="AC233" s="108" t="s">
        <v>682</v>
      </c>
      <c r="AD233" s="108"/>
      <c r="AE233" s="248" t="s">
        <v>680</v>
      </c>
      <c r="AF233" s="74"/>
      <c r="AG233" s="90"/>
      <c r="AH233" s="74"/>
      <c r="AI233" s="74"/>
      <c r="AJ233" s="74"/>
      <c r="AK233" s="73"/>
      <c r="AL233" s="6"/>
      <c r="AM233" s="74"/>
      <c r="BA233" s="75">
        <f t="shared" si="21"/>
        <v>60</v>
      </c>
      <c r="BB233" s="75">
        <f t="shared" si="22"/>
        <v>3</v>
      </c>
      <c r="BC233" s="245" t="str">
        <f t="shared" si="23"/>
        <v>ＨＨＨ</v>
      </c>
      <c r="BD233" s="19"/>
    </row>
    <row r="234" spans="1:56" ht="42" x14ac:dyDescent="0.4">
      <c r="A234" s="119" t="s">
        <v>764</v>
      </c>
      <c r="B234" s="340" t="s">
        <v>335</v>
      </c>
      <c r="C234" s="131" t="s">
        <v>776</v>
      </c>
      <c r="D234" s="343" t="s">
        <v>342</v>
      </c>
      <c r="E234" s="119" t="s">
        <v>833</v>
      </c>
      <c r="F234" s="343" t="s">
        <v>358</v>
      </c>
      <c r="G234" s="113" t="s">
        <v>854</v>
      </c>
      <c r="H234" s="484" t="s">
        <v>41</v>
      </c>
      <c r="I234" s="114">
        <v>89</v>
      </c>
      <c r="J234" s="65" t="s">
        <v>446</v>
      </c>
      <c r="K234" s="350" t="s">
        <v>236</v>
      </c>
      <c r="L234" s="338"/>
      <c r="M234" s="338"/>
      <c r="N234" s="106" t="s">
        <v>680</v>
      </c>
      <c r="O234" s="106" t="s">
        <v>687</v>
      </c>
      <c r="P234" s="106" t="s">
        <v>688</v>
      </c>
      <c r="Q234" s="106"/>
      <c r="R234" s="7" t="s">
        <v>1248</v>
      </c>
      <c r="S234" s="8" t="s">
        <v>1249</v>
      </c>
      <c r="T234" s="14" t="s">
        <v>680</v>
      </c>
      <c r="U234" s="96" t="s">
        <v>376</v>
      </c>
      <c r="V234" s="16"/>
      <c r="W234" s="15"/>
      <c r="X234" s="115" t="str">
        <f t="shared" si="26"/>
        <v>▼選択</v>
      </c>
      <c r="Y234" s="108" t="s">
        <v>680</v>
      </c>
      <c r="Z234" s="108" t="s">
        <v>681</v>
      </c>
      <c r="AA234" s="71" t="s">
        <v>690</v>
      </c>
      <c r="AB234" s="71" t="s">
        <v>691</v>
      </c>
      <c r="AC234" s="108" t="s">
        <v>682</v>
      </c>
      <c r="AD234" s="108"/>
      <c r="AE234" s="248" t="s">
        <v>680</v>
      </c>
      <c r="AF234" s="74"/>
      <c r="AG234" s="90"/>
      <c r="AH234" s="74"/>
      <c r="AI234" s="74"/>
      <c r="AJ234" s="74"/>
      <c r="AK234" s="73"/>
      <c r="AL234" s="6"/>
      <c r="AM234" s="74"/>
      <c r="BA234" s="75">
        <f t="shared" si="21"/>
        <v>146</v>
      </c>
      <c r="BB234" s="75">
        <f t="shared" si="22"/>
        <v>3</v>
      </c>
      <c r="BC234" s="245" t="str">
        <f t="shared" si="23"/>
        <v>ＨＨＨ</v>
      </c>
      <c r="BD234" s="19"/>
    </row>
    <row r="235" spans="1:56" ht="55.5" x14ac:dyDescent="0.4">
      <c r="A235" s="110" t="s">
        <v>765</v>
      </c>
      <c r="B235" s="364"/>
      <c r="C235" s="110" t="s">
        <v>787</v>
      </c>
      <c r="D235" s="365"/>
      <c r="E235" s="110" t="s">
        <v>808</v>
      </c>
      <c r="F235" s="365"/>
      <c r="G235" s="117" t="s">
        <v>854</v>
      </c>
      <c r="H235" s="486"/>
      <c r="I235" s="118" t="s">
        <v>726</v>
      </c>
      <c r="J235" s="112"/>
      <c r="K235" s="355" t="s">
        <v>702</v>
      </c>
      <c r="L235" s="356"/>
      <c r="M235" s="357"/>
      <c r="N235" s="106" t="s">
        <v>680</v>
      </c>
      <c r="O235" s="106" t="s">
        <v>687</v>
      </c>
      <c r="P235" s="106" t="s">
        <v>688</v>
      </c>
      <c r="Q235" s="106"/>
      <c r="R235" s="10" t="s">
        <v>1250</v>
      </c>
      <c r="S235" s="8" t="s">
        <v>1251</v>
      </c>
      <c r="T235" s="14" t="s">
        <v>680</v>
      </c>
      <c r="U235" s="68" t="s">
        <v>689</v>
      </c>
      <c r="V235" s="16"/>
      <c r="W235" s="15"/>
      <c r="X235" s="6"/>
      <c r="Y235" s="6" t="s">
        <v>680</v>
      </c>
      <c r="Z235" s="6" t="s">
        <v>681</v>
      </c>
      <c r="AA235" s="71" t="s">
        <v>690</v>
      </c>
      <c r="AB235" s="71" t="s">
        <v>691</v>
      </c>
      <c r="AC235" s="6" t="s">
        <v>682</v>
      </c>
      <c r="AD235" s="6"/>
      <c r="AE235" s="248" t="s">
        <v>680</v>
      </c>
      <c r="AF235" s="74"/>
      <c r="AG235" s="90"/>
      <c r="AH235" s="74"/>
      <c r="AI235" s="74"/>
      <c r="AJ235" s="74"/>
      <c r="AK235" s="73"/>
      <c r="AL235" s="6"/>
      <c r="AM235" s="74"/>
      <c r="BA235" s="75">
        <f t="shared" si="21"/>
        <v>194</v>
      </c>
      <c r="BB235" s="75">
        <f t="shared" si="22"/>
        <v>4</v>
      </c>
      <c r="BC235" s="245" t="str">
        <f t="shared" si="23"/>
        <v>ＨＨＨＨ</v>
      </c>
      <c r="BD235" s="19"/>
    </row>
    <row r="236" spans="1:56" ht="127.5" x14ac:dyDescent="0.4">
      <c r="A236" s="128" t="s">
        <v>764</v>
      </c>
      <c r="B236" s="180" t="s">
        <v>335</v>
      </c>
      <c r="C236" s="181" t="s">
        <v>777</v>
      </c>
      <c r="D236" s="127" t="s">
        <v>343</v>
      </c>
      <c r="E236" s="128" t="s">
        <v>832</v>
      </c>
      <c r="F236" s="127" t="s">
        <v>359</v>
      </c>
      <c r="G236" s="158" t="s">
        <v>852</v>
      </c>
      <c r="H236" s="159" t="s">
        <v>2</v>
      </c>
      <c r="I236" s="114">
        <v>90</v>
      </c>
      <c r="J236" s="112" t="s">
        <v>446</v>
      </c>
      <c r="K236" s="337" t="s">
        <v>114</v>
      </c>
      <c r="L236" s="338"/>
      <c r="M236" s="338"/>
      <c r="N236" s="106" t="s">
        <v>680</v>
      </c>
      <c r="O236" s="106" t="s">
        <v>687</v>
      </c>
      <c r="P236" s="106" t="s">
        <v>688</v>
      </c>
      <c r="Q236" s="106"/>
      <c r="R236" s="7" t="s">
        <v>1252</v>
      </c>
      <c r="S236" s="8" t="s">
        <v>1253</v>
      </c>
      <c r="T236" s="14" t="s">
        <v>680</v>
      </c>
      <c r="U236" s="96" t="s">
        <v>650</v>
      </c>
      <c r="V236" s="16"/>
      <c r="W236" s="15"/>
      <c r="X236" s="107" t="str">
        <f>AE236</f>
        <v>▼選択</v>
      </c>
      <c r="Y236" s="108" t="s">
        <v>680</v>
      </c>
      <c r="Z236" s="108" t="s">
        <v>681</v>
      </c>
      <c r="AA236" s="71" t="s">
        <v>690</v>
      </c>
      <c r="AB236" s="71" t="s">
        <v>691</v>
      </c>
      <c r="AC236" s="108" t="s">
        <v>682</v>
      </c>
      <c r="AD236" s="108"/>
      <c r="AE236" s="248" t="s">
        <v>680</v>
      </c>
      <c r="AF236" s="74"/>
      <c r="AG236" s="90"/>
      <c r="AH236" s="74"/>
      <c r="AI236" s="74"/>
      <c r="AJ236" s="74"/>
      <c r="AK236" s="73"/>
      <c r="AL236" s="6"/>
      <c r="AM236" s="74"/>
      <c r="BA236" s="75">
        <f t="shared" si="21"/>
        <v>108</v>
      </c>
      <c r="BB236" s="75">
        <f t="shared" si="22"/>
        <v>3</v>
      </c>
      <c r="BC236" s="245" t="str">
        <f t="shared" si="23"/>
        <v>ＨＨＨ</v>
      </c>
      <c r="BD236" s="19"/>
    </row>
    <row r="237" spans="1:56" ht="127.5" x14ac:dyDescent="0.4">
      <c r="A237" s="128" t="s">
        <v>764</v>
      </c>
      <c r="B237" s="180" t="s">
        <v>335</v>
      </c>
      <c r="C237" s="181" t="s">
        <v>777</v>
      </c>
      <c r="D237" s="127" t="s">
        <v>343</v>
      </c>
      <c r="E237" s="128" t="s">
        <v>832</v>
      </c>
      <c r="F237" s="127" t="s">
        <v>359</v>
      </c>
      <c r="G237" s="129" t="s">
        <v>854</v>
      </c>
      <c r="H237" s="130" t="s">
        <v>704</v>
      </c>
      <c r="I237" s="118" t="s">
        <v>727</v>
      </c>
      <c r="J237" s="112"/>
      <c r="K237" s="355" t="s">
        <v>702</v>
      </c>
      <c r="L237" s="356"/>
      <c r="M237" s="357"/>
      <c r="N237" s="106" t="s">
        <v>680</v>
      </c>
      <c r="O237" s="106" t="s">
        <v>687</v>
      </c>
      <c r="P237" s="106" t="s">
        <v>688</v>
      </c>
      <c r="Q237" s="106"/>
      <c r="R237" s="10" t="s">
        <v>1254</v>
      </c>
      <c r="S237" s="8" t="s">
        <v>1594</v>
      </c>
      <c r="T237" s="14" t="s">
        <v>680</v>
      </c>
      <c r="U237" s="68" t="s">
        <v>689</v>
      </c>
      <c r="V237" s="16"/>
      <c r="W237" s="15"/>
      <c r="X237" s="6"/>
      <c r="Y237" s="6" t="s">
        <v>680</v>
      </c>
      <c r="Z237" s="6" t="s">
        <v>681</v>
      </c>
      <c r="AA237" s="71" t="s">
        <v>690</v>
      </c>
      <c r="AB237" s="71" t="s">
        <v>691</v>
      </c>
      <c r="AC237" s="6" t="s">
        <v>682</v>
      </c>
      <c r="AD237" s="6"/>
      <c r="AE237" s="248" t="s">
        <v>680</v>
      </c>
      <c r="AF237" s="74"/>
      <c r="AG237" s="90"/>
      <c r="AH237" s="74"/>
      <c r="AI237" s="74"/>
      <c r="AJ237" s="74"/>
      <c r="AK237" s="73"/>
      <c r="AL237" s="6"/>
      <c r="AM237" s="74"/>
      <c r="BA237" s="75">
        <f t="shared" si="21"/>
        <v>194</v>
      </c>
      <c r="BB237" s="75">
        <f t="shared" si="22"/>
        <v>4</v>
      </c>
      <c r="BC237" s="245" t="str">
        <f t="shared" si="23"/>
        <v>ＨＨＨＨ</v>
      </c>
      <c r="BD237" s="19"/>
    </row>
    <row r="238" spans="1:56" ht="42" x14ac:dyDescent="0.4">
      <c r="A238" s="182" t="s">
        <v>851</v>
      </c>
      <c r="B238" s="340" t="s">
        <v>336</v>
      </c>
      <c r="C238" s="131" t="s">
        <v>778</v>
      </c>
      <c r="D238" s="343" t="s">
        <v>344</v>
      </c>
      <c r="E238" s="119" t="s">
        <v>826</v>
      </c>
      <c r="F238" s="346" t="s">
        <v>360</v>
      </c>
      <c r="G238" s="174" t="s">
        <v>852</v>
      </c>
      <c r="H238" s="470" t="s">
        <v>2</v>
      </c>
      <c r="I238" s="64">
        <v>91</v>
      </c>
      <c r="J238" s="65" t="s">
        <v>446</v>
      </c>
      <c r="K238" s="350" t="s">
        <v>318</v>
      </c>
      <c r="L238" s="338"/>
      <c r="M238" s="338"/>
      <c r="N238" s="120"/>
      <c r="O238" s="120"/>
      <c r="P238" s="120"/>
      <c r="Q238" s="120"/>
      <c r="R238" s="66"/>
      <c r="S238" s="67"/>
      <c r="T238" s="68" t="s">
        <v>689</v>
      </c>
      <c r="U238" s="68" t="s">
        <v>689</v>
      </c>
      <c r="V238" s="69"/>
      <c r="W238" s="69"/>
      <c r="X238" s="107" t="str">
        <f>AE238</f>
        <v>▼選択</v>
      </c>
      <c r="Y238" s="108" t="s">
        <v>680</v>
      </c>
      <c r="Z238" s="108" t="s">
        <v>681</v>
      </c>
      <c r="AA238" s="71" t="s">
        <v>690</v>
      </c>
      <c r="AB238" s="71" t="s">
        <v>691</v>
      </c>
      <c r="AC238" s="108" t="s">
        <v>682</v>
      </c>
      <c r="AD238" s="108"/>
      <c r="AE238" s="246" t="s">
        <v>680</v>
      </c>
      <c r="AF238" s="69"/>
      <c r="AG238" s="72"/>
      <c r="AH238" s="69"/>
      <c r="AI238" s="69"/>
      <c r="AJ238" s="69"/>
      <c r="AK238" s="73"/>
      <c r="AL238" s="6"/>
      <c r="AM238" s="74"/>
      <c r="BA238" s="75">
        <f t="shared" si="21"/>
        <v>99</v>
      </c>
      <c r="BB238" s="75">
        <f t="shared" si="22"/>
        <v>3</v>
      </c>
      <c r="BC238" s="245" t="str">
        <f t="shared" si="23"/>
        <v>ＨＨＨ</v>
      </c>
      <c r="BD238" s="19"/>
    </row>
    <row r="239" spans="1:56" ht="42" x14ac:dyDescent="0.4">
      <c r="A239" s="121" t="s">
        <v>767</v>
      </c>
      <c r="B239" s="341"/>
      <c r="C239" s="121" t="s">
        <v>788</v>
      </c>
      <c r="D239" s="344"/>
      <c r="E239" s="121" t="s">
        <v>809</v>
      </c>
      <c r="F239" s="344"/>
      <c r="G239" s="175" t="s">
        <v>852</v>
      </c>
      <c r="H239" s="471"/>
      <c r="I239" s="78">
        <v>91</v>
      </c>
      <c r="J239" s="79" t="s">
        <v>561</v>
      </c>
      <c r="K239" s="86"/>
      <c r="L239" s="362" t="s">
        <v>1571</v>
      </c>
      <c r="M239" s="363"/>
      <c r="N239" s="100" t="s">
        <v>680</v>
      </c>
      <c r="O239" s="100" t="s">
        <v>687</v>
      </c>
      <c r="P239" s="100" t="s">
        <v>688</v>
      </c>
      <c r="Q239" s="100"/>
      <c r="R239" s="7" t="s">
        <v>1067</v>
      </c>
      <c r="S239" s="8" t="s">
        <v>1255</v>
      </c>
      <c r="T239" s="14" t="s">
        <v>680</v>
      </c>
      <c r="U239" s="96" t="s">
        <v>395</v>
      </c>
      <c r="V239" s="16"/>
      <c r="W239" s="15"/>
      <c r="X239" s="6"/>
      <c r="Y239" s="6" t="s">
        <v>680</v>
      </c>
      <c r="Z239" s="6" t="s">
        <v>681</v>
      </c>
      <c r="AA239" s="71" t="s">
        <v>690</v>
      </c>
      <c r="AB239" s="71" t="s">
        <v>691</v>
      </c>
      <c r="AC239" s="6" t="s">
        <v>682</v>
      </c>
      <c r="AD239" s="6"/>
      <c r="AE239" s="248" t="s">
        <v>680</v>
      </c>
      <c r="AF239" s="74"/>
      <c r="AG239" s="90"/>
      <c r="AH239" s="74"/>
      <c r="AI239" s="74"/>
      <c r="AJ239" s="74"/>
      <c r="AK239" s="73"/>
      <c r="AL239" s="6"/>
      <c r="AM239" s="74"/>
      <c r="BA239" s="75">
        <f t="shared" si="21"/>
        <v>74</v>
      </c>
      <c r="BB239" s="75">
        <f t="shared" si="22"/>
        <v>3</v>
      </c>
      <c r="BC239" s="245" t="str">
        <f t="shared" si="23"/>
        <v>ＨＨＨ</v>
      </c>
      <c r="BD239" s="19"/>
    </row>
    <row r="240" spans="1:56" ht="42" x14ac:dyDescent="0.4">
      <c r="A240" s="121" t="s">
        <v>767</v>
      </c>
      <c r="B240" s="341"/>
      <c r="C240" s="121" t="s">
        <v>788</v>
      </c>
      <c r="D240" s="344"/>
      <c r="E240" s="121" t="s">
        <v>809</v>
      </c>
      <c r="F240" s="344"/>
      <c r="G240" s="175" t="s">
        <v>852</v>
      </c>
      <c r="H240" s="471"/>
      <c r="I240" s="78">
        <v>91</v>
      </c>
      <c r="J240" s="79" t="s">
        <v>562</v>
      </c>
      <c r="K240" s="86"/>
      <c r="L240" s="362" t="s">
        <v>1572</v>
      </c>
      <c r="M240" s="363"/>
      <c r="N240" s="100" t="s">
        <v>680</v>
      </c>
      <c r="O240" s="100" t="s">
        <v>687</v>
      </c>
      <c r="P240" s="100" t="s">
        <v>688</v>
      </c>
      <c r="Q240" s="100"/>
      <c r="R240" s="7" t="s">
        <v>1067</v>
      </c>
      <c r="S240" s="8" t="s">
        <v>1256</v>
      </c>
      <c r="T240" s="14" t="s">
        <v>680</v>
      </c>
      <c r="U240" s="96" t="s">
        <v>395</v>
      </c>
      <c r="V240" s="16"/>
      <c r="W240" s="15"/>
      <c r="X240" s="6"/>
      <c r="Y240" s="6" t="s">
        <v>680</v>
      </c>
      <c r="Z240" s="6" t="s">
        <v>681</v>
      </c>
      <c r="AA240" s="71" t="s">
        <v>690</v>
      </c>
      <c r="AB240" s="71" t="s">
        <v>691</v>
      </c>
      <c r="AC240" s="6" t="s">
        <v>682</v>
      </c>
      <c r="AD240" s="6"/>
      <c r="AE240" s="248" t="s">
        <v>680</v>
      </c>
      <c r="AF240" s="74"/>
      <c r="AG240" s="90"/>
      <c r="AH240" s="74"/>
      <c r="AI240" s="74"/>
      <c r="AJ240" s="74"/>
      <c r="AK240" s="73"/>
      <c r="AL240" s="6"/>
      <c r="AM240" s="74"/>
      <c r="BA240" s="75">
        <f t="shared" si="21"/>
        <v>78</v>
      </c>
      <c r="BB240" s="75">
        <f t="shared" si="22"/>
        <v>3</v>
      </c>
      <c r="BC240" s="245" t="str">
        <f t="shared" si="23"/>
        <v>ＨＨＨ</v>
      </c>
      <c r="BD240" s="19"/>
    </row>
    <row r="241" spans="1:56" ht="42" x14ac:dyDescent="0.4">
      <c r="A241" s="121" t="s">
        <v>767</v>
      </c>
      <c r="B241" s="341"/>
      <c r="C241" s="121" t="s">
        <v>788</v>
      </c>
      <c r="D241" s="344"/>
      <c r="E241" s="121" t="s">
        <v>809</v>
      </c>
      <c r="F241" s="344"/>
      <c r="G241" s="175" t="s">
        <v>852</v>
      </c>
      <c r="H241" s="471"/>
      <c r="I241" s="78">
        <v>91</v>
      </c>
      <c r="J241" s="79" t="s">
        <v>563</v>
      </c>
      <c r="K241" s="86"/>
      <c r="L241" s="362" t="s">
        <v>1573</v>
      </c>
      <c r="M241" s="363"/>
      <c r="N241" s="100" t="s">
        <v>680</v>
      </c>
      <c r="O241" s="100" t="s">
        <v>687</v>
      </c>
      <c r="P241" s="100" t="s">
        <v>688</v>
      </c>
      <c r="Q241" s="100"/>
      <c r="R241" s="7" t="s">
        <v>1067</v>
      </c>
      <c r="S241" s="8" t="s">
        <v>1257</v>
      </c>
      <c r="T241" s="14" t="s">
        <v>680</v>
      </c>
      <c r="U241" s="96" t="s">
        <v>395</v>
      </c>
      <c r="V241" s="16"/>
      <c r="W241" s="15"/>
      <c r="X241" s="6"/>
      <c r="Y241" s="6" t="s">
        <v>680</v>
      </c>
      <c r="Z241" s="6" t="s">
        <v>681</v>
      </c>
      <c r="AA241" s="71" t="s">
        <v>690</v>
      </c>
      <c r="AB241" s="71" t="s">
        <v>691</v>
      </c>
      <c r="AC241" s="6" t="s">
        <v>682</v>
      </c>
      <c r="AD241" s="6"/>
      <c r="AE241" s="248" t="s">
        <v>680</v>
      </c>
      <c r="AF241" s="74"/>
      <c r="AG241" s="90"/>
      <c r="AH241" s="74"/>
      <c r="AI241" s="74"/>
      <c r="AJ241" s="74"/>
      <c r="AK241" s="73"/>
      <c r="AL241" s="6"/>
      <c r="AM241" s="74"/>
      <c r="BA241" s="75">
        <f t="shared" si="21"/>
        <v>84</v>
      </c>
      <c r="BB241" s="75">
        <f t="shared" si="22"/>
        <v>3</v>
      </c>
      <c r="BC241" s="245" t="str">
        <f t="shared" si="23"/>
        <v>ＨＨＨ</v>
      </c>
      <c r="BD241" s="19"/>
    </row>
    <row r="242" spans="1:56" ht="42" x14ac:dyDescent="0.4">
      <c r="A242" s="121" t="s">
        <v>767</v>
      </c>
      <c r="B242" s="341"/>
      <c r="C242" s="121" t="s">
        <v>788</v>
      </c>
      <c r="D242" s="344"/>
      <c r="E242" s="76" t="s">
        <v>809</v>
      </c>
      <c r="F242" s="344"/>
      <c r="G242" s="175" t="s">
        <v>852</v>
      </c>
      <c r="H242" s="471"/>
      <c r="I242" s="78">
        <v>91</v>
      </c>
      <c r="J242" s="79" t="s">
        <v>564</v>
      </c>
      <c r="K242" s="86"/>
      <c r="L242" s="362" t="s">
        <v>1574</v>
      </c>
      <c r="M242" s="363"/>
      <c r="N242" s="100" t="s">
        <v>680</v>
      </c>
      <c r="O242" s="100" t="s">
        <v>687</v>
      </c>
      <c r="P242" s="100" t="s">
        <v>688</v>
      </c>
      <c r="Q242" s="100"/>
      <c r="R242" s="7" t="s">
        <v>1067</v>
      </c>
      <c r="S242" s="8" t="s">
        <v>1258</v>
      </c>
      <c r="T242" s="14" t="s">
        <v>680</v>
      </c>
      <c r="U242" s="96" t="s">
        <v>395</v>
      </c>
      <c r="V242" s="16"/>
      <c r="W242" s="15"/>
      <c r="X242" s="6"/>
      <c r="Y242" s="6" t="s">
        <v>680</v>
      </c>
      <c r="Z242" s="6" t="s">
        <v>681</v>
      </c>
      <c r="AA242" s="71" t="s">
        <v>690</v>
      </c>
      <c r="AB242" s="71" t="s">
        <v>691</v>
      </c>
      <c r="AC242" s="6" t="s">
        <v>682</v>
      </c>
      <c r="AD242" s="6"/>
      <c r="AE242" s="248" t="s">
        <v>680</v>
      </c>
      <c r="AF242" s="74"/>
      <c r="AG242" s="90"/>
      <c r="AH242" s="74"/>
      <c r="AI242" s="74"/>
      <c r="AJ242" s="74"/>
      <c r="AK242" s="73"/>
      <c r="AL242" s="6"/>
      <c r="AM242" s="74"/>
      <c r="BA242" s="75">
        <f t="shared" si="21"/>
        <v>84</v>
      </c>
      <c r="BB242" s="75">
        <f t="shared" si="22"/>
        <v>3</v>
      </c>
      <c r="BC242" s="245" t="str">
        <f t="shared" si="23"/>
        <v>ＨＨＨ</v>
      </c>
      <c r="BD242" s="19"/>
    </row>
    <row r="243" spans="1:56" ht="31.5" x14ac:dyDescent="0.4">
      <c r="A243" s="121" t="s">
        <v>767</v>
      </c>
      <c r="B243" s="341"/>
      <c r="C243" s="121" t="s">
        <v>788</v>
      </c>
      <c r="D243" s="344"/>
      <c r="E243" s="76" t="s">
        <v>809</v>
      </c>
      <c r="F243" s="344"/>
      <c r="G243" s="175" t="s">
        <v>852</v>
      </c>
      <c r="H243" s="471"/>
      <c r="I243" s="78">
        <v>91</v>
      </c>
      <c r="J243" s="79" t="s">
        <v>565</v>
      </c>
      <c r="K243" s="86"/>
      <c r="L243" s="362" t="s">
        <v>115</v>
      </c>
      <c r="M243" s="363"/>
      <c r="N243" s="100" t="s">
        <v>680</v>
      </c>
      <c r="O243" s="100" t="s">
        <v>687</v>
      </c>
      <c r="P243" s="100" t="s">
        <v>688</v>
      </c>
      <c r="Q243" s="100" t="s">
        <v>692</v>
      </c>
      <c r="R243" s="7" t="s">
        <v>1067</v>
      </c>
      <c r="S243" s="8" t="s">
        <v>1259</v>
      </c>
      <c r="T243" s="14" t="s">
        <v>680</v>
      </c>
      <c r="U243" s="96" t="s">
        <v>395</v>
      </c>
      <c r="V243" s="16"/>
      <c r="W243" s="15"/>
      <c r="X243" s="6"/>
      <c r="Y243" s="6" t="s">
        <v>680</v>
      </c>
      <c r="Z243" s="6" t="s">
        <v>681</v>
      </c>
      <c r="AA243" s="71" t="s">
        <v>690</v>
      </c>
      <c r="AB243" s="71" t="s">
        <v>691</v>
      </c>
      <c r="AC243" s="6" t="s">
        <v>682</v>
      </c>
      <c r="AD243" s="6" t="s">
        <v>910</v>
      </c>
      <c r="AE243" s="248" t="s">
        <v>680</v>
      </c>
      <c r="AF243" s="74"/>
      <c r="AG243" s="90"/>
      <c r="AH243" s="74"/>
      <c r="AI243" s="74"/>
      <c r="AJ243" s="74"/>
      <c r="AK243" s="73"/>
      <c r="AL243" s="6"/>
      <c r="AM243" s="74"/>
      <c r="BA243" s="75">
        <f t="shared" si="21"/>
        <v>44</v>
      </c>
      <c r="BB243" s="75">
        <f t="shared" si="22"/>
        <v>2</v>
      </c>
      <c r="BC243" s="245" t="str">
        <f t="shared" si="23"/>
        <v>ＨＨ</v>
      </c>
      <c r="BD243" s="19"/>
    </row>
    <row r="244" spans="1:56" ht="42" x14ac:dyDescent="0.4">
      <c r="A244" s="121" t="s">
        <v>767</v>
      </c>
      <c r="B244" s="341"/>
      <c r="C244" s="121" t="s">
        <v>788</v>
      </c>
      <c r="D244" s="344"/>
      <c r="E244" s="76" t="s">
        <v>809</v>
      </c>
      <c r="F244" s="344"/>
      <c r="G244" s="175" t="s">
        <v>852</v>
      </c>
      <c r="H244" s="471"/>
      <c r="I244" s="78">
        <v>91</v>
      </c>
      <c r="J244" s="79" t="s">
        <v>566</v>
      </c>
      <c r="K244" s="86"/>
      <c r="L244" s="362" t="s">
        <v>1575</v>
      </c>
      <c r="M244" s="363"/>
      <c r="N244" s="100" t="s">
        <v>680</v>
      </c>
      <c r="O244" s="100" t="s">
        <v>687</v>
      </c>
      <c r="P244" s="100" t="s">
        <v>688</v>
      </c>
      <c r="Q244" s="100"/>
      <c r="R244" s="7" t="s">
        <v>1067</v>
      </c>
      <c r="S244" s="8" t="s">
        <v>1260</v>
      </c>
      <c r="T244" s="14" t="s">
        <v>680</v>
      </c>
      <c r="U244" s="96" t="s">
        <v>395</v>
      </c>
      <c r="V244" s="16"/>
      <c r="W244" s="15"/>
      <c r="X244" s="6"/>
      <c r="Y244" s="6" t="s">
        <v>680</v>
      </c>
      <c r="Z244" s="6" t="s">
        <v>681</v>
      </c>
      <c r="AA244" s="71" t="s">
        <v>690</v>
      </c>
      <c r="AB244" s="71" t="s">
        <v>691</v>
      </c>
      <c r="AC244" s="6" t="s">
        <v>682</v>
      </c>
      <c r="AD244" s="6"/>
      <c r="AE244" s="248" t="s">
        <v>680</v>
      </c>
      <c r="AF244" s="74"/>
      <c r="AG244" s="90"/>
      <c r="AH244" s="74"/>
      <c r="AI244" s="74"/>
      <c r="AJ244" s="74"/>
      <c r="AK244" s="73"/>
      <c r="AL244" s="6"/>
      <c r="AM244" s="74"/>
      <c r="BA244" s="75">
        <f t="shared" si="21"/>
        <v>76</v>
      </c>
      <c r="BB244" s="75">
        <f t="shared" si="22"/>
        <v>3</v>
      </c>
      <c r="BC244" s="245" t="str">
        <f t="shared" si="23"/>
        <v>ＨＨＨ</v>
      </c>
      <c r="BD244" s="19"/>
    </row>
    <row r="245" spans="1:56" ht="42" x14ac:dyDescent="0.4">
      <c r="A245" s="121" t="s">
        <v>767</v>
      </c>
      <c r="B245" s="341"/>
      <c r="C245" s="121" t="s">
        <v>788</v>
      </c>
      <c r="D245" s="344"/>
      <c r="E245" s="76" t="s">
        <v>809</v>
      </c>
      <c r="F245" s="344"/>
      <c r="G245" s="175" t="s">
        <v>852</v>
      </c>
      <c r="H245" s="471"/>
      <c r="I245" s="78">
        <v>91</v>
      </c>
      <c r="J245" s="79" t="s">
        <v>567</v>
      </c>
      <c r="K245" s="86"/>
      <c r="L245" s="362" t="s">
        <v>1576</v>
      </c>
      <c r="M245" s="363"/>
      <c r="N245" s="100" t="s">
        <v>680</v>
      </c>
      <c r="O245" s="100" t="s">
        <v>687</v>
      </c>
      <c r="P245" s="100" t="s">
        <v>688</v>
      </c>
      <c r="Q245" s="100"/>
      <c r="R245" s="7" t="s">
        <v>1067</v>
      </c>
      <c r="S245" s="8" t="s">
        <v>1261</v>
      </c>
      <c r="T245" s="14" t="s">
        <v>680</v>
      </c>
      <c r="U245" s="96" t="s">
        <v>395</v>
      </c>
      <c r="V245" s="16"/>
      <c r="W245" s="15"/>
      <c r="X245" s="6"/>
      <c r="Y245" s="6" t="s">
        <v>680</v>
      </c>
      <c r="Z245" s="6" t="s">
        <v>681</v>
      </c>
      <c r="AA245" s="71" t="s">
        <v>690</v>
      </c>
      <c r="AB245" s="71" t="s">
        <v>691</v>
      </c>
      <c r="AC245" s="6" t="s">
        <v>682</v>
      </c>
      <c r="AD245" s="6"/>
      <c r="AE245" s="248" t="s">
        <v>680</v>
      </c>
      <c r="AF245" s="74"/>
      <c r="AG245" s="90"/>
      <c r="AH245" s="74"/>
      <c r="AI245" s="74"/>
      <c r="AJ245" s="74"/>
      <c r="AK245" s="73"/>
      <c r="AL245" s="6"/>
      <c r="AM245" s="74"/>
      <c r="BA245" s="75">
        <f t="shared" si="21"/>
        <v>56</v>
      </c>
      <c r="BB245" s="75">
        <f t="shared" si="22"/>
        <v>3</v>
      </c>
      <c r="BC245" s="245" t="str">
        <f t="shared" si="23"/>
        <v>ＨＨＨ</v>
      </c>
      <c r="BD245" s="19"/>
    </row>
    <row r="246" spans="1:56" ht="42" x14ac:dyDescent="0.4">
      <c r="A246" s="121" t="s">
        <v>767</v>
      </c>
      <c r="B246" s="341"/>
      <c r="C246" s="121" t="s">
        <v>788</v>
      </c>
      <c r="D246" s="344"/>
      <c r="E246" s="76" t="s">
        <v>809</v>
      </c>
      <c r="F246" s="344"/>
      <c r="G246" s="175" t="s">
        <v>852</v>
      </c>
      <c r="H246" s="471"/>
      <c r="I246" s="78">
        <v>91</v>
      </c>
      <c r="J246" s="79" t="s">
        <v>568</v>
      </c>
      <c r="K246" s="86"/>
      <c r="L246" s="362" t="s">
        <v>1577</v>
      </c>
      <c r="M246" s="363"/>
      <c r="N246" s="100" t="s">
        <v>680</v>
      </c>
      <c r="O246" s="100" t="s">
        <v>687</v>
      </c>
      <c r="P246" s="100" t="s">
        <v>688</v>
      </c>
      <c r="Q246" s="100"/>
      <c r="R246" s="7" t="s">
        <v>1067</v>
      </c>
      <c r="S246" s="8" t="s">
        <v>1262</v>
      </c>
      <c r="T246" s="14" t="s">
        <v>680</v>
      </c>
      <c r="U246" s="96" t="s">
        <v>395</v>
      </c>
      <c r="V246" s="16"/>
      <c r="W246" s="15"/>
      <c r="X246" s="6"/>
      <c r="Y246" s="6" t="s">
        <v>680</v>
      </c>
      <c r="Z246" s="6" t="s">
        <v>681</v>
      </c>
      <c r="AA246" s="71" t="s">
        <v>690</v>
      </c>
      <c r="AB246" s="71" t="s">
        <v>691</v>
      </c>
      <c r="AC246" s="6" t="s">
        <v>682</v>
      </c>
      <c r="AD246" s="6"/>
      <c r="AE246" s="248" t="s">
        <v>680</v>
      </c>
      <c r="AF246" s="74"/>
      <c r="AG246" s="90"/>
      <c r="AH246" s="74"/>
      <c r="AI246" s="74"/>
      <c r="AJ246" s="74"/>
      <c r="AK246" s="73"/>
      <c r="AL246" s="6"/>
      <c r="AM246" s="74"/>
      <c r="BA246" s="75">
        <f t="shared" si="21"/>
        <v>60</v>
      </c>
      <c r="BB246" s="75">
        <f t="shared" si="22"/>
        <v>3</v>
      </c>
      <c r="BC246" s="245" t="str">
        <f t="shared" si="23"/>
        <v>ＨＨＨ</v>
      </c>
      <c r="BD246" s="19"/>
    </row>
    <row r="247" spans="1:56" ht="28.5" x14ac:dyDescent="0.4">
      <c r="A247" s="76" t="s">
        <v>767</v>
      </c>
      <c r="B247" s="341"/>
      <c r="C247" s="121" t="s">
        <v>788</v>
      </c>
      <c r="D247" s="344"/>
      <c r="E247" s="76" t="s">
        <v>809</v>
      </c>
      <c r="F247" s="344"/>
      <c r="G247" s="175" t="s">
        <v>852</v>
      </c>
      <c r="H247" s="471"/>
      <c r="I247" s="78">
        <v>91</v>
      </c>
      <c r="J247" s="79" t="s">
        <v>569</v>
      </c>
      <c r="K247" s="86"/>
      <c r="L247" s="362" t="s">
        <v>116</v>
      </c>
      <c r="M247" s="363"/>
      <c r="N247" s="100" t="s">
        <v>680</v>
      </c>
      <c r="O247" s="100" t="s">
        <v>687</v>
      </c>
      <c r="P247" s="100" t="s">
        <v>688</v>
      </c>
      <c r="Q247" s="100"/>
      <c r="R247" s="7" t="s">
        <v>1067</v>
      </c>
      <c r="S247" s="8" t="s">
        <v>1263</v>
      </c>
      <c r="T247" s="14" t="s">
        <v>680</v>
      </c>
      <c r="U247" s="96" t="s">
        <v>395</v>
      </c>
      <c r="V247" s="16"/>
      <c r="W247" s="15"/>
      <c r="X247" s="6"/>
      <c r="Y247" s="6" t="s">
        <v>680</v>
      </c>
      <c r="Z247" s="6" t="s">
        <v>681</v>
      </c>
      <c r="AA247" s="71" t="s">
        <v>690</v>
      </c>
      <c r="AB247" s="71" t="s">
        <v>691</v>
      </c>
      <c r="AC247" s="6" t="s">
        <v>682</v>
      </c>
      <c r="AD247" s="6"/>
      <c r="AE247" s="248" t="s">
        <v>680</v>
      </c>
      <c r="AF247" s="74"/>
      <c r="AG247" s="90"/>
      <c r="AH247" s="74"/>
      <c r="AI247" s="74"/>
      <c r="AJ247" s="74"/>
      <c r="AK247" s="73"/>
      <c r="AL247" s="6"/>
      <c r="AM247" s="74"/>
      <c r="BA247" s="75">
        <f t="shared" si="21"/>
        <v>50</v>
      </c>
      <c r="BB247" s="75">
        <f t="shared" si="22"/>
        <v>2</v>
      </c>
      <c r="BC247" s="245" t="str">
        <f t="shared" si="23"/>
        <v>ＨＨ</v>
      </c>
      <c r="BD247" s="19"/>
    </row>
    <row r="248" spans="1:56" ht="42" x14ac:dyDescent="0.4">
      <c r="A248" s="76" t="s">
        <v>767</v>
      </c>
      <c r="B248" s="341"/>
      <c r="C248" s="76" t="s">
        <v>788</v>
      </c>
      <c r="D248" s="344"/>
      <c r="E248" s="76" t="s">
        <v>809</v>
      </c>
      <c r="F248" s="344"/>
      <c r="G248" s="175" t="s">
        <v>852</v>
      </c>
      <c r="H248" s="471"/>
      <c r="I248" s="78">
        <v>91</v>
      </c>
      <c r="J248" s="79" t="s">
        <v>570</v>
      </c>
      <c r="K248" s="86"/>
      <c r="L248" s="362" t="s">
        <v>237</v>
      </c>
      <c r="M248" s="363"/>
      <c r="N248" s="100" t="s">
        <v>680</v>
      </c>
      <c r="O248" s="100" t="s">
        <v>687</v>
      </c>
      <c r="P248" s="100" t="s">
        <v>688</v>
      </c>
      <c r="Q248" s="100"/>
      <c r="R248" s="7" t="s">
        <v>1067</v>
      </c>
      <c r="S248" s="8" t="s">
        <v>1264</v>
      </c>
      <c r="T248" s="14" t="s">
        <v>680</v>
      </c>
      <c r="U248" s="96" t="s">
        <v>395</v>
      </c>
      <c r="V248" s="16"/>
      <c r="W248" s="15"/>
      <c r="X248" s="6"/>
      <c r="Y248" s="6" t="s">
        <v>680</v>
      </c>
      <c r="Z248" s="6" t="s">
        <v>681</v>
      </c>
      <c r="AA248" s="71" t="s">
        <v>690</v>
      </c>
      <c r="AB248" s="71" t="s">
        <v>691</v>
      </c>
      <c r="AC248" s="6" t="s">
        <v>682</v>
      </c>
      <c r="AD248" s="6"/>
      <c r="AE248" s="248" t="s">
        <v>680</v>
      </c>
      <c r="AF248" s="74"/>
      <c r="AG248" s="90"/>
      <c r="AH248" s="74"/>
      <c r="AI248" s="74"/>
      <c r="AJ248" s="74"/>
      <c r="AK248" s="73"/>
      <c r="AL248" s="6"/>
      <c r="AM248" s="74"/>
      <c r="BA248" s="75">
        <f t="shared" si="21"/>
        <v>106</v>
      </c>
      <c r="BB248" s="75">
        <f t="shared" si="22"/>
        <v>3</v>
      </c>
      <c r="BC248" s="245" t="str">
        <f t="shared" si="23"/>
        <v>ＨＨＨ</v>
      </c>
      <c r="BD248" s="19"/>
    </row>
    <row r="249" spans="1:56" ht="28.5" x14ac:dyDescent="0.4">
      <c r="A249" s="76" t="s">
        <v>767</v>
      </c>
      <c r="B249" s="341"/>
      <c r="C249" s="76" t="s">
        <v>788</v>
      </c>
      <c r="D249" s="344"/>
      <c r="E249" s="76" t="s">
        <v>809</v>
      </c>
      <c r="F249" s="344"/>
      <c r="G249" s="175" t="s">
        <v>852</v>
      </c>
      <c r="H249" s="471"/>
      <c r="I249" s="78">
        <v>91</v>
      </c>
      <c r="J249" s="79" t="s">
        <v>571</v>
      </c>
      <c r="K249" s="86"/>
      <c r="L249" s="362" t="s">
        <v>117</v>
      </c>
      <c r="M249" s="363"/>
      <c r="N249" s="100" t="s">
        <v>680</v>
      </c>
      <c r="O249" s="100" t="s">
        <v>687</v>
      </c>
      <c r="P249" s="100" t="s">
        <v>688</v>
      </c>
      <c r="Q249" s="100"/>
      <c r="R249" s="7" t="s">
        <v>1067</v>
      </c>
      <c r="S249" s="8" t="s">
        <v>1265</v>
      </c>
      <c r="T249" s="14" t="s">
        <v>680</v>
      </c>
      <c r="U249" s="96" t="s">
        <v>395</v>
      </c>
      <c r="V249" s="16"/>
      <c r="W249" s="15"/>
      <c r="X249" s="6"/>
      <c r="Y249" s="6" t="s">
        <v>680</v>
      </c>
      <c r="Z249" s="6" t="s">
        <v>681</v>
      </c>
      <c r="AA249" s="71" t="s">
        <v>690</v>
      </c>
      <c r="AB249" s="71" t="s">
        <v>691</v>
      </c>
      <c r="AC249" s="6" t="s">
        <v>682</v>
      </c>
      <c r="AD249" s="6"/>
      <c r="AE249" s="248" t="s">
        <v>680</v>
      </c>
      <c r="AF249" s="74"/>
      <c r="AG249" s="90"/>
      <c r="AH249" s="74"/>
      <c r="AI249" s="74"/>
      <c r="AJ249" s="74"/>
      <c r="AK249" s="73"/>
      <c r="AL249" s="6"/>
      <c r="AM249" s="74"/>
      <c r="BA249" s="75">
        <f t="shared" si="21"/>
        <v>40</v>
      </c>
      <c r="BB249" s="75">
        <f t="shared" si="22"/>
        <v>2</v>
      </c>
      <c r="BC249" s="245" t="str">
        <f t="shared" si="23"/>
        <v>ＨＨ</v>
      </c>
      <c r="BD249" s="19"/>
    </row>
    <row r="250" spans="1:56" ht="42" x14ac:dyDescent="0.4">
      <c r="A250" s="76" t="s">
        <v>767</v>
      </c>
      <c r="B250" s="341"/>
      <c r="C250" s="76" t="s">
        <v>788</v>
      </c>
      <c r="D250" s="344"/>
      <c r="E250" s="76" t="s">
        <v>809</v>
      </c>
      <c r="F250" s="344"/>
      <c r="G250" s="175" t="s">
        <v>852</v>
      </c>
      <c r="H250" s="471"/>
      <c r="I250" s="78">
        <v>91</v>
      </c>
      <c r="J250" s="79" t="s">
        <v>572</v>
      </c>
      <c r="K250" s="86"/>
      <c r="L250" s="362" t="s">
        <v>1570</v>
      </c>
      <c r="M250" s="363"/>
      <c r="N250" s="100" t="s">
        <v>680</v>
      </c>
      <c r="O250" s="100" t="s">
        <v>687</v>
      </c>
      <c r="P250" s="100" t="s">
        <v>688</v>
      </c>
      <c r="Q250" s="100"/>
      <c r="R250" s="7" t="s">
        <v>1067</v>
      </c>
      <c r="S250" s="8" t="s">
        <v>1266</v>
      </c>
      <c r="T250" s="14" t="s">
        <v>680</v>
      </c>
      <c r="U250" s="96" t="s">
        <v>395</v>
      </c>
      <c r="V250" s="16"/>
      <c r="W250" s="15"/>
      <c r="X250" s="6"/>
      <c r="Y250" s="6" t="s">
        <v>680</v>
      </c>
      <c r="Z250" s="6" t="s">
        <v>681</v>
      </c>
      <c r="AA250" s="71" t="s">
        <v>690</v>
      </c>
      <c r="AB250" s="71" t="s">
        <v>691</v>
      </c>
      <c r="AC250" s="6" t="s">
        <v>682</v>
      </c>
      <c r="AD250" s="6"/>
      <c r="AE250" s="248" t="s">
        <v>680</v>
      </c>
      <c r="AF250" s="74"/>
      <c r="AG250" s="90"/>
      <c r="AH250" s="74"/>
      <c r="AI250" s="74"/>
      <c r="AJ250" s="74"/>
      <c r="AK250" s="73"/>
      <c r="AL250" s="6"/>
      <c r="AM250" s="74"/>
      <c r="BA250" s="75">
        <f t="shared" si="21"/>
        <v>66</v>
      </c>
      <c r="BB250" s="75">
        <f t="shared" si="22"/>
        <v>3</v>
      </c>
      <c r="BC250" s="245" t="str">
        <f t="shared" si="23"/>
        <v>ＨＨＨ</v>
      </c>
      <c r="BD250" s="19"/>
    </row>
    <row r="251" spans="1:56" ht="42" x14ac:dyDescent="0.4">
      <c r="A251" s="76" t="s">
        <v>767</v>
      </c>
      <c r="B251" s="341"/>
      <c r="C251" s="76" t="s">
        <v>788</v>
      </c>
      <c r="D251" s="344"/>
      <c r="E251" s="76" t="s">
        <v>809</v>
      </c>
      <c r="F251" s="344"/>
      <c r="G251" s="175" t="s">
        <v>852</v>
      </c>
      <c r="H251" s="471"/>
      <c r="I251" s="78">
        <v>91</v>
      </c>
      <c r="J251" s="79" t="s">
        <v>573</v>
      </c>
      <c r="K251" s="86"/>
      <c r="L251" s="362" t="s">
        <v>118</v>
      </c>
      <c r="M251" s="363"/>
      <c r="N251" s="100" t="s">
        <v>680</v>
      </c>
      <c r="O251" s="100" t="s">
        <v>687</v>
      </c>
      <c r="P251" s="100" t="s">
        <v>688</v>
      </c>
      <c r="Q251" s="100" t="s">
        <v>692</v>
      </c>
      <c r="R251" s="7" t="s">
        <v>1067</v>
      </c>
      <c r="S251" s="8" t="s">
        <v>1267</v>
      </c>
      <c r="T251" s="14" t="s">
        <v>680</v>
      </c>
      <c r="U251" s="96" t="s">
        <v>395</v>
      </c>
      <c r="V251" s="16"/>
      <c r="W251" s="15"/>
      <c r="X251" s="6"/>
      <c r="Y251" s="6" t="s">
        <v>680</v>
      </c>
      <c r="Z251" s="6" t="s">
        <v>681</v>
      </c>
      <c r="AA251" s="71" t="s">
        <v>690</v>
      </c>
      <c r="AB251" s="71" t="s">
        <v>691</v>
      </c>
      <c r="AC251" s="6" t="s">
        <v>682</v>
      </c>
      <c r="AD251" s="6" t="s">
        <v>909</v>
      </c>
      <c r="AE251" s="248" t="s">
        <v>680</v>
      </c>
      <c r="AF251" s="74"/>
      <c r="AG251" s="90"/>
      <c r="AH251" s="74"/>
      <c r="AI251" s="74"/>
      <c r="AJ251" s="74"/>
      <c r="AK251" s="73"/>
      <c r="AL251" s="6"/>
      <c r="AM251" s="74"/>
      <c r="BA251" s="75">
        <f t="shared" si="21"/>
        <v>80</v>
      </c>
      <c r="BB251" s="75">
        <f t="shared" si="22"/>
        <v>3</v>
      </c>
      <c r="BC251" s="245" t="str">
        <f t="shared" si="23"/>
        <v>ＨＨＨ</v>
      </c>
      <c r="BD251" s="19"/>
    </row>
    <row r="252" spans="1:56" ht="42" x14ac:dyDescent="0.4">
      <c r="A252" s="76" t="s">
        <v>767</v>
      </c>
      <c r="B252" s="341"/>
      <c r="C252" s="76" t="s">
        <v>788</v>
      </c>
      <c r="D252" s="344"/>
      <c r="E252" s="76" t="s">
        <v>809</v>
      </c>
      <c r="F252" s="344"/>
      <c r="G252" s="175" t="s">
        <v>852</v>
      </c>
      <c r="H252" s="471"/>
      <c r="I252" s="78">
        <v>91</v>
      </c>
      <c r="J252" s="79" t="s">
        <v>574</v>
      </c>
      <c r="K252" s="86"/>
      <c r="L252" s="362" t="s">
        <v>119</v>
      </c>
      <c r="M252" s="363"/>
      <c r="N252" s="100" t="s">
        <v>680</v>
      </c>
      <c r="O252" s="100" t="s">
        <v>687</v>
      </c>
      <c r="P252" s="100" t="s">
        <v>688</v>
      </c>
      <c r="Q252" s="100"/>
      <c r="R252" s="7" t="s">
        <v>1067</v>
      </c>
      <c r="S252" s="8" t="s">
        <v>1268</v>
      </c>
      <c r="T252" s="14" t="s">
        <v>680</v>
      </c>
      <c r="U252" s="96" t="s">
        <v>395</v>
      </c>
      <c r="V252" s="16"/>
      <c r="W252" s="15"/>
      <c r="X252" s="6"/>
      <c r="Y252" s="6" t="s">
        <v>680</v>
      </c>
      <c r="Z252" s="6" t="s">
        <v>681</v>
      </c>
      <c r="AA252" s="71" t="s">
        <v>690</v>
      </c>
      <c r="AB252" s="71" t="s">
        <v>691</v>
      </c>
      <c r="AC252" s="6" t="s">
        <v>682</v>
      </c>
      <c r="AD252" s="6"/>
      <c r="AE252" s="248" t="s">
        <v>680</v>
      </c>
      <c r="AF252" s="74"/>
      <c r="AG252" s="90"/>
      <c r="AH252" s="74"/>
      <c r="AI252" s="74"/>
      <c r="AJ252" s="74"/>
      <c r="AK252" s="73"/>
      <c r="AL252" s="6"/>
      <c r="AM252" s="74"/>
      <c r="BA252" s="75">
        <f t="shared" si="21"/>
        <v>94</v>
      </c>
      <c r="BB252" s="75">
        <f t="shared" si="22"/>
        <v>3</v>
      </c>
      <c r="BC252" s="245" t="str">
        <f t="shared" si="23"/>
        <v>ＨＨＨ</v>
      </c>
      <c r="BD252" s="19"/>
    </row>
    <row r="253" spans="1:56" ht="31.5" x14ac:dyDescent="0.4">
      <c r="A253" s="76" t="s">
        <v>767</v>
      </c>
      <c r="B253" s="341"/>
      <c r="C253" s="76" t="s">
        <v>788</v>
      </c>
      <c r="D253" s="344"/>
      <c r="E253" s="76" t="s">
        <v>809</v>
      </c>
      <c r="F253" s="344"/>
      <c r="G253" s="175" t="s">
        <v>852</v>
      </c>
      <c r="H253" s="471"/>
      <c r="I253" s="78">
        <v>91</v>
      </c>
      <c r="J253" s="79" t="s">
        <v>575</v>
      </c>
      <c r="K253" s="86"/>
      <c r="L253" s="388" t="s">
        <v>319</v>
      </c>
      <c r="M253" s="389"/>
      <c r="N253" s="6" t="s">
        <v>680</v>
      </c>
      <c r="O253" s="6" t="s">
        <v>687</v>
      </c>
      <c r="P253" s="6" t="s">
        <v>688</v>
      </c>
      <c r="Q253" s="100" t="s">
        <v>692</v>
      </c>
      <c r="R253" s="7" t="s">
        <v>1067</v>
      </c>
      <c r="S253" s="8" t="s">
        <v>1269</v>
      </c>
      <c r="T253" s="14" t="s">
        <v>680</v>
      </c>
      <c r="U253" s="96" t="s">
        <v>395</v>
      </c>
      <c r="V253" s="16"/>
      <c r="W253" s="15"/>
      <c r="X253" s="6"/>
      <c r="Y253" s="6" t="s">
        <v>680</v>
      </c>
      <c r="Z253" s="6" t="s">
        <v>681</v>
      </c>
      <c r="AA253" s="71" t="s">
        <v>690</v>
      </c>
      <c r="AB253" s="71" t="s">
        <v>691</v>
      </c>
      <c r="AC253" s="6" t="s">
        <v>682</v>
      </c>
      <c r="AD253" s="6" t="s">
        <v>909</v>
      </c>
      <c r="AE253" s="248" t="s">
        <v>680</v>
      </c>
      <c r="AF253" s="74"/>
      <c r="AG253" s="90"/>
      <c r="AH253" s="74"/>
      <c r="AI253" s="74"/>
      <c r="AJ253" s="74"/>
      <c r="AK253" s="73"/>
      <c r="AL253" s="6"/>
      <c r="AM253" s="74"/>
      <c r="BA253" s="75">
        <f t="shared" si="21"/>
        <v>34</v>
      </c>
      <c r="BB253" s="75">
        <f t="shared" si="22"/>
        <v>2</v>
      </c>
      <c r="BC253" s="245" t="str">
        <f t="shared" si="23"/>
        <v>ＨＨ</v>
      </c>
      <c r="BD253" s="19"/>
    </row>
    <row r="254" spans="1:56" ht="42" x14ac:dyDescent="0.4">
      <c r="A254" s="76" t="s">
        <v>767</v>
      </c>
      <c r="B254" s="341"/>
      <c r="C254" s="76" t="s">
        <v>788</v>
      </c>
      <c r="D254" s="344"/>
      <c r="E254" s="76" t="s">
        <v>809</v>
      </c>
      <c r="F254" s="344"/>
      <c r="G254" s="175" t="s">
        <v>852</v>
      </c>
      <c r="H254" s="471"/>
      <c r="I254" s="78">
        <v>91</v>
      </c>
      <c r="J254" s="79" t="s">
        <v>576</v>
      </c>
      <c r="K254" s="86"/>
      <c r="L254" s="362" t="s">
        <v>120</v>
      </c>
      <c r="M254" s="363"/>
      <c r="N254" s="100" t="s">
        <v>680</v>
      </c>
      <c r="O254" s="100" t="s">
        <v>687</v>
      </c>
      <c r="P254" s="100" t="s">
        <v>688</v>
      </c>
      <c r="Q254" s="100" t="s">
        <v>692</v>
      </c>
      <c r="R254" s="7" t="s">
        <v>1067</v>
      </c>
      <c r="S254" s="8" t="s">
        <v>1270</v>
      </c>
      <c r="T254" s="14" t="s">
        <v>680</v>
      </c>
      <c r="U254" s="96" t="s">
        <v>395</v>
      </c>
      <c r="V254" s="16"/>
      <c r="W254" s="15"/>
      <c r="X254" s="6"/>
      <c r="Y254" s="6" t="s">
        <v>680</v>
      </c>
      <c r="Z254" s="6" t="s">
        <v>681</v>
      </c>
      <c r="AA254" s="71" t="s">
        <v>690</v>
      </c>
      <c r="AB254" s="71" t="s">
        <v>691</v>
      </c>
      <c r="AC254" s="6" t="s">
        <v>682</v>
      </c>
      <c r="AD254" s="6" t="s">
        <v>909</v>
      </c>
      <c r="AE254" s="248" t="s">
        <v>680</v>
      </c>
      <c r="AF254" s="74"/>
      <c r="AG254" s="90"/>
      <c r="AH254" s="74"/>
      <c r="AI254" s="74"/>
      <c r="AJ254" s="74"/>
      <c r="AK254" s="73"/>
      <c r="AL254" s="6"/>
      <c r="AM254" s="74"/>
      <c r="BA254" s="75">
        <f t="shared" si="21"/>
        <v>92</v>
      </c>
      <c r="BB254" s="75">
        <f t="shared" si="22"/>
        <v>3</v>
      </c>
      <c r="BC254" s="245" t="str">
        <f t="shared" si="23"/>
        <v>ＨＨＨ</v>
      </c>
      <c r="BD254" s="19"/>
    </row>
    <row r="255" spans="1:56" ht="42" x14ac:dyDescent="0.4">
      <c r="A255" s="76" t="s">
        <v>767</v>
      </c>
      <c r="B255" s="341"/>
      <c r="C255" s="76" t="s">
        <v>788</v>
      </c>
      <c r="D255" s="344"/>
      <c r="E255" s="76" t="s">
        <v>809</v>
      </c>
      <c r="F255" s="344"/>
      <c r="G255" s="175" t="s">
        <v>852</v>
      </c>
      <c r="H255" s="471"/>
      <c r="I255" s="104">
        <v>91</v>
      </c>
      <c r="J255" s="79" t="s">
        <v>577</v>
      </c>
      <c r="K255" s="86"/>
      <c r="L255" s="388" t="s">
        <v>320</v>
      </c>
      <c r="M255" s="389"/>
      <c r="N255" s="6" t="s">
        <v>680</v>
      </c>
      <c r="O255" s="6" t="s">
        <v>687</v>
      </c>
      <c r="P255" s="6" t="s">
        <v>688</v>
      </c>
      <c r="Q255" s="100" t="s">
        <v>692</v>
      </c>
      <c r="R255" s="7" t="s">
        <v>1067</v>
      </c>
      <c r="S255" s="8" t="s">
        <v>1271</v>
      </c>
      <c r="T255" s="14" t="s">
        <v>680</v>
      </c>
      <c r="U255" s="96" t="s">
        <v>395</v>
      </c>
      <c r="V255" s="16"/>
      <c r="W255" s="15"/>
      <c r="X255" s="6"/>
      <c r="Y255" s="6" t="s">
        <v>680</v>
      </c>
      <c r="Z255" s="6" t="s">
        <v>681</v>
      </c>
      <c r="AA255" s="71" t="s">
        <v>690</v>
      </c>
      <c r="AB255" s="71" t="s">
        <v>691</v>
      </c>
      <c r="AC255" s="6" t="s">
        <v>682</v>
      </c>
      <c r="AD255" s="6" t="s">
        <v>909</v>
      </c>
      <c r="AE255" s="248" t="s">
        <v>680</v>
      </c>
      <c r="AF255" s="74"/>
      <c r="AG255" s="90"/>
      <c r="AH255" s="74"/>
      <c r="AI255" s="74"/>
      <c r="AJ255" s="74"/>
      <c r="AK255" s="73"/>
      <c r="AL255" s="6"/>
      <c r="AM255" s="74"/>
      <c r="BA255" s="75">
        <f t="shared" si="21"/>
        <v>149</v>
      </c>
      <c r="BB255" s="75">
        <f t="shared" si="22"/>
        <v>3</v>
      </c>
      <c r="BC255" s="245" t="str">
        <f t="shared" si="23"/>
        <v>ＨＨＨ</v>
      </c>
      <c r="BD255" s="19"/>
    </row>
    <row r="256" spans="1:56" ht="109.5" x14ac:dyDescent="0.4">
      <c r="A256" s="76" t="s">
        <v>767</v>
      </c>
      <c r="B256" s="341"/>
      <c r="C256" s="76" t="s">
        <v>788</v>
      </c>
      <c r="D256" s="344"/>
      <c r="E256" s="76" t="s">
        <v>809</v>
      </c>
      <c r="F256" s="344"/>
      <c r="G256" s="175" t="s">
        <v>852</v>
      </c>
      <c r="H256" s="471"/>
      <c r="I256" s="64">
        <v>92</v>
      </c>
      <c r="J256" s="65" t="s">
        <v>446</v>
      </c>
      <c r="K256" s="350" t="s">
        <v>121</v>
      </c>
      <c r="L256" s="338"/>
      <c r="M256" s="338"/>
      <c r="N256" s="106" t="s">
        <v>680</v>
      </c>
      <c r="O256" s="106" t="s">
        <v>687</v>
      </c>
      <c r="P256" s="106" t="s">
        <v>688</v>
      </c>
      <c r="Q256" s="106"/>
      <c r="R256" s="7" t="s">
        <v>1272</v>
      </c>
      <c r="S256" s="8" t="s">
        <v>1273</v>
      </c>
      <c r="T256" s="14" t="s">
        <v>680</v>
      </c>
      <c r="U256" s="96" t="s">
        <v>651</v>
      </c>
      <c r="V256" s="16"/>
      <c r="W256" s="15"/>
      <c r="X256" s="107" t="str">
        <f t="shared" ref="X256:X259" si="27">AE256</f>
        <v>▼選択</v>
      </c>
      <c r="Y256" s="108" t="s">
        <v>680</v>
      </c>
      <c r="Z256" s="108" t="s">
        <v>681</v>
      </c>
      <c r="AA256" s="71" t="s">
        <v>690</v>
      </c>
      <c r="AB256" s="71" t="s">
        <v>691</v>
      </c>
      <c r="AC256" s="108" t="s">
        <v>682</v>
      </c>
      <c r="AD256" s="108"/>
      <c r="AE256" s="248" t="s">
        <v>680</v>
      </c>
      <c r="AF256" s="74"/>
      <c r="AG256" s="90"/>
      <c r="AH256" s="74"/>
      <c r="AI256" s="74"/>
      <c r="AJ256" s="74"/>
      <c r="AK256" s="73"/>
      <c r="AL256" s="6"/>
      <c r="AM256" s="74"/>
      <c r="BA256" s="75">
        <f t="shared" si="21"/>
        <v>386</v>
      </c>
      <c r="BB256" s="75">
        <f t="shared" si="22"/>
        <v>8</v>
      </c>
      <c r="BC256" s="245" t="str">
        <f t="shared" si="23"/>
        <v>ＨＨＨＨＨＨＨＨ</v>
      </c>
      <c r="BD256" s="19"/>
    </row>
    <row r="257" spans="1:56" ht="42" x14ac:dyDescent="0.4">
      <c r="A257" s="76" t="s">
        <v>767</v>
      </c>
      <c r="B257" s="341"/>
      <c r="C257" s="76" t="s">
        <v>788</v>
      </c>
      <c r="D257" s="344"/>
      <c r="E257" s="76" t="s">
        <v>809</v>
      </c>
      <c r="F257" s="344"/>
      <c r="G257" s="175" t="s">
        <v>852</v>
      </c>
      <c r="H257" s="471"/>
      <c r="I257" s="114">
        <v>93</v>
      </c>
      <c r="J257" s="65" t="s">
        <v>446</v>
      </c>
      <c r="K257" s="350" t="s">
        <v>122</v>
      </c>
      <c r="L257" s="338"/>
      <c r="M257" s="338"/>
      <c r="N257" s="106" t="s">
        <v>680</v>
      </c>
      <c r="O257" s="106" t="s">
        <v>687</v>
      </c>
      <c r="P257" s="106" t="s">
        <v>688</v>
      </c>
      <c r="Q257" s="106"/>
      <c r="R257" s="7" t="s">
        <v>1274</v>
      </c>
      <c r="S257" s="8" t="s">
        <v>1275</v>
      </c>
      <c r="T257" s="14" t="s">
        <v>680</v>
      </c>
      <c r="U257" s="96" t="s">
        <v>653</v>
      </c>
      <c r="V257" s="16"/>
      <c r="W257" s="15"/>
      <c r="X257" s="107" t="str">
        <f t="shared" si="27"/>
        <v>▼選択</v>
      </c>
      <c r="Y257" s="108" t="s">
        <v>680</v>
      </c>
      <c r="Z257" s="108" t="s">
        <v>681</v>
      </c>
      <c r="AA257" s="71" t="s">
        <v>690</v>
      </c>
      <c r="AB257" s="71" t="s">
        <v>691</v>
      </c>
      <c r="AC257" s="108" t="s">
        <v>682</v>
      </c>
      <c r="AD257" s="108"/>
      <c r="AE257" s="248" t="s">
        <v>680</v>
      </c>
      <c r="AF257" s="74"/>
      <c r="AG257" s="90"/>
      <c r="AH257" s="74"/>
      <c r="AI257" s="74"/>
      <c r="AJ257" s="74"/>
      <c r="AK257" s="73"/>
      <c r="AL257" s="6"/>
      <c r="AM257" s="74"/>
      <c r="BA257" s="75">
        <f t="shared" si="21"/>
        <v>77</v>
      </c>
      <c r="BB257" s="75">
        <f t="shared" si="22"/>
        <v>3</v>
      </c>
      <c r="BC257" s="245" t="str">
        <f t="shared" si="23"/>
        <v>ＨＨＨ</v>
      </c>
      <c r="BD257" s="19"/>
    </row>
    <row r="258" spans="1:56" ht="31.5" x14ac:dyDescent="0.4">
      <c r="A258" s="76" t="s">
        <v>767</v>
      </c>
      <c r="B258" s="341"/>
      <c r="C258" s="76" t="s">
        <v>788</v>
      </c>
      <c r="D258" s="344"/>
      <c r="E258" s="76" t="s">
        <v>809</v>
      </c>
      <c r="F258" s="344"/>
      <c r="G258" s="175" t="s">
        <v>852</v>
      </c>
      <c r="H258" s="471"/>
      <c r="I258" s="114">
        <v>94</v>
      </c>
      <c r="J258" s="65" t="s">
        <v>446</v>
      </c>
      <c r="K258" s="350" t="s">
        <v>123</v>
      </c>
      <c r="L258" s="338"/>
      <c r="M258" s="338"/>
      <c r="N258" s="106" t="s">
        <v>680</v>
      </c>
      <c r="O258" s="106" t="s">
        <v>687</v>
      </c>
      <c r="P258" s="106" t="s">
        <v>688</v>
      </c>
      <c r="Q258" s="106"/>
      <c r="R258" s="7" t="s">
        <v>1276</v>
      </c>
      <c r="S258" s="8" t="s">
        <v>1277</v>
      </c>
      <c r="T258" s="14" t="s">
        <v>680</v>
      </c>
      <c r="U258" s="96" t="s">
        <v>652</v>
      </c>
      <c r="V258" s="16"/>
      <c r="W258" s="15"/>
      <c r="X258" s="107" t="str">
        <f t="shared" si="27"/>
        <v>▼選択</v>
      </c>
      <c r="Y258" s="108" t="s">
        <v>680</v>
      </c>
      <c r="Z258" s="108" t="s">
        <v>681</v>
      </c>
      <c r="AA258" s="71" t="s">
        <v>690</v>
      </c>
      <c r="AB258" s="71" t="s">
        <v>691</v>
      </c>
      <c r="AC258" s="108" t="s">
        <v>682</v>
      </c>
      <c r="AD258" s="108"/>
      <c r="AE258" s="248" t="s">
        <v>680</v>
      </c>
      <c r="AF258" s="74"/>
      <c r="AG258" s="90"/>
      <c r="AH258" s="74"/>
      <c r="AI258" s="74"/>
      <c r="AJ258" s="74"/>
      <c r="AK258" s="73"/>
      <c r="AL258" s="6"/>
      <c r="AM258" s="74"/>
      <c r="BA258" s="75">
        <f t="shared" si="21"/>
        <v>42</v>
      </c>
      <c r="BB258" s="75">
        <f t="shared" si="22"/>
        <v>2</v>
      </c>
      <c r="BC258" s="245" t="str">
        <f t="shared" si="23"/>
        <v>ＨＨ</v>
      </c>
      <c r="BD258" s="19"/>
    </row>
    <row r="259" spans="1:56" ht="42" x14ac:dyDescent="0.4">
      <c r="A259" s="76" t="s">
        <v>767</v>
      </c>
      <c r="B259" s="341"/>
      <c r="C259" s="76" t="s">
        <v>788</v>
      </c>
      <c r="D259" s="344"/>
      <c r="E259" s="76" t="s">
        <v>809</v>
      </c>
      <c r="F259" s="344"/>
      <c r="G259" s="175" t="s">
        <v>852</v>
      </c>
      <c r="H259" s="471"/>
      <c r="I259" s="114">
        <v>95</v>
      </c>
      <c r="J259" s="65" t="s">
        <v>446</v>
      </c>
      <c r="K259" s="350" t="s">
        <v>124</v>
      </c>
      <c r="L259" s="338"/>
      <c r="M259" s="338"/>
      <c r="N259" s="106" t="s">
        <v>680</v>
      </c>
      <c r="O259" s="106" t="s">
        <v>687</v>
      </c>
      <c r="P259" s="106" t="s">
        <v>688</v>
      </c>
      <c r="Q259" s="106"/>
      <c r="R259" s="7" t="s">
        <v>1278</v>
      </c>
      <c r="S259" s="8" t="s">
        <v>1279</v>
      </c>
      <c r="T259" s="14" t="s">
        <v>680</v>
      </c>
      <c r="U259" s="96" t="s">
        <v>654</v>
      </c>
      <c r="V259" s="16"/>
      <c r="W259" s="15"/>
      <c r="X259" s="107" t="str">
        <f t="shared" si="27"/>
        <v>▼選択</v>
      </c>
      <c r="Y259" s="108" t="s">
        <v>680</v>
      </c>
      <c r="Z259" s="108" t="s">
        <v>681</v>
      </c>
      <c r="AA259" s="71" t="s">
        <v>690</v>
      </c>
      <c r="AB259" s="71" t="s">
        <v>691</v>
      </c>
      <c r="AC259" s="108" t="s">
        <v>682</v>
      </c>
      <c r="AD259" s="108"/>
      <c r="AE259" s="248" t="s">
        <v>680</v>
      </c>
      <c r="AF259" s="74"/>
      <c r="AG259" s="90"/>
      <c r="AH259" s="74"/>
      <c r="AI259" s="74"/>
      <c r="AJ259" s="74"/>
      <c r="AK259" s="73"/>
      <c r="AL259" s="6"/>
      <c r="AM259" s="74"/>
      <c r="BA259" s="75">
        <f t="shared" si="21"/>
        <v>116</v>
      </c>
      <c r="BB259" s="75">
        <f t="shared" si="22"/>
        <v>3</v>
      </c>
      <c r="BC259" s="245" t="str">
        <f t="shared" si="23"/>
        <v>ＨＨＨ</v>
      </c>
      <c r="BD259" s="19"/>
    </row>
    <row r="260" spans="1:56" ht="42" x14ac:dyDescent="0.4">
      <c r="A260" s="76" t="s">
        <v>767</v>
      </c>
      <c r="B260" s="341"/>
      <c r="C260" s="76" t="s">
        <v>788</v>
      </c>
      <c r="D260" s="344"/>
      <c r="E260" s="76" t="s">
        <v>809</v>
      </c>
      <c r="F260" s="344"/>
      <c r="G260" s="175" t="s">
        <v>852</v>
      </c>
      <c r="H260" s="471"/>
      <c r="I260" s="142">
        <v>96</v>
      </c>
      <c r="J260" s="65" t="s">
        <v>446</v>
      </c>
      <c r="K260" s="360" t="s">
        <v>238</v>
      </c>
      <c r="L260" s="361"/>
      <c r="M260" s="361"/>
      <c r="N260" s="100" t="s">
        <v>680</v>
      </c>
      <c r="O260" s="100" t="s">
        <v>683</v>
      </c>
      <c r="P260" s="100" t="s">
        <v>684</v>
      </c>
      <c r="Q260" s="100"/>
      <c r="R260" s="7" t="s">
        <v>1280</v>
      </c>
      <c r="S260" s="8" t="s">
        <v>1281</v>
      </c>
      <c r="T260" s="14" t="s">
        <v>680</v>
      </c>
      <c r="U260" s="68" t="s">
        <v>689</v>
      </c>
      <c r="V260" s="69"/>
      <c r="W260" s="69"/>
      <c r="X260" s="84"/>
      <c r="Y260" s="84"/>
      <c r="Z260" s="84"/>
      <c r="AA260" s="84"/>
      <c r="AB260" s="83"/>
      <c r="AC260" s="84"/>
      <c r="AD260" s="84"/>
      <c r="AE260" s="247"/>
      <c r="AF260" s="69"/>
      <c r="AG260" s="72"/>
      <c r="AH260" s="69"/>
      <c r="AI260" s="69"/>
      <c r="AJ260" s="69"/>
      <c r="AK260" s="85"/>
      <c r="AL260" s="84"/>
      <c r="AM260" s="69"/>
      <c r="BA260" s="75">
        <f t="shared" si="21"/>
        <v>104</v>
      </c>
      <c r="BB260" s="75">
        <f t="shared" si="22"/>
        <v>3</v>
      </c>
      <c r="BC260" s="245" t="str">
        <f t="shared" si="23"/>
        <v>ＨＨＨ</v>
      </c>
      <c r="BD260" s="19"/>
    </row>
    <row r="261" spans="1:56" ht="28.5" x14ac:dyDescent="0.4">
      <c r="A261" s="76" t="s">
        <v>767</v>
      </c>
      <c r="B261" s="341"/>
      <c r="C261" s="76" t="s">
        <v>788</v>
      </c>
      <c r="D261" s="344"/>
      <c r="E261" s="76" t="s">
        <v>809</v>
      </c>
      <c r="F261" s="344"/>
      <c r="G261" s="175" t="s">
        <v>852</v>
      </c>
      <c r="H261" s="471"/>
      <c r="I261" s="144">
        <v>96</v>
      </c>
      <c r="J261" s="145" t="s">
        <v>446</v>
      </c>
      <c r="K261" s="183"/>
      <c r="L261" s="362" t="s">
        <v>239</v>
      </c>
      <c r="M261" s="363"/>
      <c r="N261" s="106" t="s">
        <v>680</v>
      </c>
      <c r="O261" s="106" t="s">
        <v>687</v>
      </c>
      <c r="P261" s="106" t="s">
        <v>688</v>
      </c>
      <c r="Q261" s="106"/>
      <c r="R261" s="7" t="s">
        <v>1280</v>
      </c>
      <c r="S261" s="8" t="s">
        <v>1282</v>
      </c>
      <c r="T261" s="14" t="s">
        <v>680</v>
      </c>
      <c r="U261" s="96" t="s">
        <v>395</v>
      </c>
      <c r="V261" s="16"/>
      <c r="W261" s="15"/>
      <c r="X261" s="107" t="str">
        <f t="shared" ref="X261:X262" si="28">AE261</f>
        <v>▼選択</v>
      </c>
      <c r="Y261" s="108" t="s">
        <v>680</v>
      </c>
      <c r="Z261" s="108" t="s">
        <v>681</v>
      </c>
      <c r="AA261" s="71" t="s">
        <v>690</v>
      </c>
      <c r="AB261" s="71" t="s">
        <v>691</v>
      </c>
      <c r="AC261" s="108" t="s">
        <v>682</v>
      </c>
      <c r="AD261" s="108" t="s">
        <v>909</v>
      </c>
      <c r="AE261" s="248" t="s">
        <v>680</v>
      </c>
      <c r="AF261" s="74"/>
      <c r="AG261" s="90"/>
      <c r="AH261" s="74"/>
      <c r="AI261" s="74"/>
      <c r="AJ261" s="74"/>
      <c r="AK261" s="73"/>
      <c r="AL261" s="6"/>
      <c r="AM261" s="74"/>
      <c r="BA261" s="75">
        <f t="shared" si="21"/>
        <v>52</v>
      </c>
      <c r="BB261" s="75">
        <f t="shared" si="22"/>
        <v>2</v>
      </c>
      <c r="BC261" s="245" t="str">
        <f t="shared" si="23"/>
        <v>ＨＨ</v>
      </c>
      <c r="BD261" s="19"/>
    </row>
    <row r="262" spans="1:56" ht="47.25" x14ac:dyDescent="0.4">
      <c r="A262" s="76" t="s">
        <v>767</v>
      </c>
      <c r="B262" s="341"/>
      <c r="C262" s="76" t="s">
        <v>788</v>
      </c>
      <c r="D262" s="344"/>
      <c r="E262" s="76" t="s">
        <v>809</v>
      </c>
      <c r="F262" s="344"/>
      <c r="G262" s="175" t="s">
        <v>852</v>
      </c>
      <c r="H262" s="471"/>
      <c r="I262" s="147">
        <v>97</v>
      </c>
      <c r="J262" s="65" t="s">
        <v>446</v>
      </c>
      <c r="K262" s="183"/>
      <c r="L262" s="362" t="s">
        <v>129</v>
      </c>
      <c r="M262" s="363"/>
      <c r="N262" s="120"/>
      <c r="O262" s="120"/>
      <c r="P262" s="120"/>
      <c r="Q262" s="120"/>
      <c r="R262" s="66"/>
      <c r="S262" s="67"/>
      <c r="T262" s="68" t="s">
        <v>1602</v>
      </c>
      <c r="U262" s="68" t="s">
        <v>689</v>
      </c>
      <c r="V262" s="69"/>
      <c r="W262" s="69"/>
      <c r="X262" s="107" t="str">
        <f t="shared" si="28"/>
        <v>▼選択</v>
      </c>
      <c r="Y262" s="108" t="s">
        <v>680</v>
      </c>
      <c r="Z262" s="108" t="s">
        <v>681</v>
      </c>
      <c r="AA262" s="71" t="s">
        <v>690</v>
      </c>
      <c r="AB262" s="71" t="s">
        <v>691</v>
      </c>
      <c r="AC262" s="108" t="s">
        <v>682</v>
      </c>
      <c r="AD262" s="108" t="s">
        <v>909</v>
      </c>
      <c r="AE262" s="246" t="s">
        <v>680</v>
      </c>
      <c r="AF262" s="69"/>
      <c r="AG262" s="72"/>
      <c r="AH262" s="69"/>
      <c r="AI262" s="69"/>
      <c r="AJ262" s="69"/>
      <c r="AK262" s="73"/>
      <c r="AL262" s="6"/>
      <c r="AM262" s="74"/>
      <c r="BA262" s="75">
        <f t="shared" si="21"/>
        <v>131</v>
      </c>
      <c r="BB262" s="75">
        <f t="shared" si="22"/>
        <v>3</v>
      </c>
      <c r="BC262" s="245" t="str">
        <f t="shared" si="23"/>
        <v>ＨＨＨ</v>
      </c>
      <c r="BD262" s="19"/>
    </row>
    <row r="263" spans="1:56" ht="42" x14ac:dyDescent="0.4">
      <c r="A263" s="76" t="s">
        <v>767</v>
      </c>
      <c r="B263" s="341"/>
      <c r="C263" s="76" t="s">
        <v>788</v>
      </c>
      <c r="D263" s="344"/>
      <c r="E263" s="76" t="s">
        <v>809</v>
      </c>
      <c r="F263" s="344"/>
      <c r="G263" s="175" t="s">
        <v>852</v>
      </c>
      <c r="H263" s="471"/>
      <c r="I263" s="184">
        <v>97</v>
      </c>
      <c r="J263" s="79" t="s">
        <v>578</v>
      </c>
      <c r="K263" s="102"/>
      <c r="L263" s="86"/>
      <c r="M263" s="99" t="s">
        <v>130</v>
      </c>
      <c r="N263" s="106" t="s">
        <v>680</v>
      </c>
      <c r="O263" s="106" t="s">
        <v>687</v>
      </c>
      <c r="P263" s="106" t="s">
        <v>688</v>
      </c>
      <c r="Q263" s="106"/>
      <c r="R263" s="7" t="s">
        <v>1283</v>
      </c>
      <c r="S263" s="8" t="s">
        <v>1284</v>
      </c>
      <c r="T263" s="14" t="s">
        <v>680</v>
      </c>
      <c r="U263" s="96" t="s">
        <v>655</v>
      </c>
      <c r="V263" s="16"/>
      <c r="W263" s="15"/>
      <c r="X263" s="6"/>
      <c r="Y263" s="108" t="s">
        <v>680</v>
      </c>
      <c r="Z263" s="108" t="s">
        <v>681</v>
      </c>
      <c r="AA263" s="71" t="s">
        <v>690</v>
      </c>
      <c r="AB263" s="71" t="s">
        <v>691</v>
      </c>
      <c r="AC263" s="108" t="s">
        <v>682</v>
      </c>
      <c r="AD263" s="108"/>
      <c r="AE263" s="248" t="s">
        <v>680</v>
      </c>
      <c r="AF263" s="74"/>
      <c r="AG263" s="90"/>
      <c r="AH263" s="74"/>
      <c r="AI263" s="74"/>
      <c r="AJ263" s="74"/>
      <c r="AK263" s="73"/>
      <c r="AL263" s="6"/>
      <c r="AM263" s="74"/>
      <c r="BA263" s="75">
        <f t="shared" si="21"/>
        <v>56</v>
      </c>
      <c r="BB263" s="75">
        <f t="shared" si="22"/>
        <v>3</v>
      </c>
      <c r="BC263" s="245" t="str">
        <f t="shared" si="23"/>
        <v>ＨＨＨ</v>
      </c>
      <c r="BD263" s="19"/>
    </row>
    <row r="264" spans="1:56" ht="31.5" x14ac:dyDescent="0.4">
      <c r="A264" s="76" t="s">
        <v>767</v>
      </c>
      <c r="B264" s="341"/>
      <c r="C264" s="76" t="s">
        <v>788</v>
      </c>
      <c r="D264" s="344"/>
      <c r="E264" s="76" t="s">
        <v>809</v>
      </c>
      <c r="F264" s="344"/>
      <c r="G264" s="175" t="s">
        <v>852</v>
      </c>
      <c r="H264" s="471"/>
      <c r="I264" s="185">
        <v>97</v>
      </c>
      <c r="J264" s="79" t="s">
        <v>579</v>
      </c>
      <c r="K264" s="146"/>
      <c r="L264" s="171"/>
      <c r="M264" s="99" t="s">
        <v>131</v>
      </c>
      <c r="N264" s="106" t="s">
        <v>680</v>
      </c>
      <c r="O264" s="106" t="s">
        <v>687</v>
      </c>
      <c r="P264" s="106" t="s">
        <v>688</v>
      </c>
      <c r="Q264" s="106"/>
      <c r="R264" s="7" t="s">
        <v>1283</v>
      </c>
      <c r="S264" s="8" t="s">
        <v>1285</v>
      </c>
      <c r="T264" s="14" t="s">
        <v>680</v>
      </c>
      <c r="U264" s="96" t="s">
        <v>655</v>
      </c>
      <c r="V264" s="16"/>
      <c r="W264" s="15"/>
      <c r="X264" s="6"/>
      <c r="Y264" s="108" t="s">
        <v>680</v>
      </c>
      <c r="Z264" s="108" t="s">
        <v>681</v>
      </c>
      <c r="AA264" s="71" t="s">
        <v>690</v>
      </c>
      <c r="AB264" s="71" t="s">
        <v>691</v>
      </c>
      <c r="AC264" s="108" t="s">
        <v>682</v>
      </c>
      <c r="AD264" s="108"/>
      <c r="AE264" s="248" t="s">
        <v>680</v>
      </c>
      <c r="AF264" s="74"/>
      <c r="AG264" s="90"/>
      <c r="AH264" s="74"/>
      <c r="AI264" s="74"/>
      <c r="AJ264" s="74"/>
      <c r="AK264" s="73"/>
      <c r="AL264" s="6"/>
      <c r="AM264" s="74"/>
      <c r="BA264" s="75">
        <f t="shared" si="21"/>
        <v>34</v>
      </c>
      <c r="BB264" s="75">
        <f t="shared" si="22"/>
        <v>2</v>
      </c>
      <c r="BC264" s="245" t="str">
        <f t="shared" si="23"/>
        <v>ＨＨ</v>
      </c>
      <c r="BD264" s="19"/>
    </row>
    <row r="265" spans="1:56" ht="28.5" x14ac:dyDescent="0.4">
      <c r="A265" s="76" t="s">
        <v>767</v>
      </c>
      <c r="B265" s="341"/>
      <c r="C265" s="76" t="s">
        <v>788</v>
      </c>
      <c r="D265" s="344"/>
      <c r="E265" s="76" t="s">
        <v>809</v>
      </c>
      <c r="F265" s="344"/>
      <c r="G265" s="175" t="s">
        <v>852</v>
      </c>
      <c r="H265" s="471"/>
      <c r="I265" s="142">
        <v>98</v>
      </c>
      <c r="J265" s="65" t="s">
        <v>446</v>
      </c>
      <c r="K265" s="360" t="s">
        <v>137</v>
      </c>
      <c r="L265" s="361"/>
      <c r="M265" s="361"/>
      <c r="N265" s="100" t="s">
        <v>680</v>
      </c>
      <c r="O265" s="100" t="s">
        <v>683</v>
      </c>
      <c r="P265" s="100" t="s">
        <v>684</v>
      </c>
      <c r="Q265" s="100"/>
      <c r="R265" s="7" t="s">
        <v>1286</v>
      </c>
      <c r="S265" s="8" t="s">
        <v>1287</v>
      </c>
      <c r="T265" s="14" t="s">
        <v>680</v>
      </c>
      <c r="U265" s="68" t="s">
        <v>689</v>
      </c>
      <c r="V265" s="69"/>
      <c r="W265" s="69"/>
      <c r="X265" s="84"/>
      <c r="Y265" s="84"/>
      <c r="Z265" s="153"/>
      <c r="AA265" s="83"/>
      <c r="AB265" s="83"/>
      <c r="AC265" s="153"/>
      <c r="AD265" s="153"/>
      <c r="AE265" s="247"/>
      <c r="AF265" s="69"/>
      <c r="AG265" s="72"/>
      <c r="AH265" s="69"/>
      <c r="AI265" s="69"/>
      <c r="AJ265" s="69"/>
      <c r="AK265" s="85"/>
      <c r="AL265" s="84"/>
      <c r="AM265" s="69"/>
      <c r="BA265" s="75">
        <f t="shared" si="21"/>
        <v>44</v>
      </c>
      <c r="BB265" s="75">
        <f t="shared" si="22"/>
        <v>2</v>
      </c>
      <c r="BC265" s="245" t="str">
        <f t="shared" si="23"/>
        <v>ＨＨ</v>
      </c>
      <c r="BD265" s="19"/>
    </row>
    <row r="266" spans="1:56" ht="31.5" x14ac:dyDescent="0.4">
      <c r="A266" s="76" t="s">
        <v>767</v>
      </c>
      <c r="B266" s="341"/>
      <c r="C266" s="76" t="s">
        <v>788</v>
      </c>
      <c r="D266" s="344"/>
      <c r="E266" s="76" t="s">
        <v>809</v>
      </c>
      <c r="F266" s="344"/>
      <c r="G266" s="175" t="s">
        <v>852</v>
      </c>
      <c r="H266" s="471"/>
      <c r="I266" s="186">
        <v>98</v>
      </c>
      <c r="J266" s="145"/>
      <c r="K266" s="148"/>
      <c r="L266" s="362" t="s">
        <v>918</v>
      </c>
      <c r="M266" s="387"/>
      <c r="N266" s="120"/>
      <c r="O266" s="120"/>
      <c r="P266" s="120"/>
      <c r="Q266" s="120"/>
      <c r="R266" s="66"/>
      <c r="S266" s="67" t="s">
        <v>1589</v>
      </c>
      <c r="T266" s="68" t="s">
        <v>689</v>
      </c>
      <c r="U266" s="68" t="s">
        <v>689</v>
      </c>
      <c r="V266" s="69"/>
      <c r="W266" s="69"/>
      <c r="X266" s="107" t="str">
        <f t="shared" ref="X266" si="29">AE266</f>
        <v>▼選択</v>
      </c>
      <c r="Y266" s="6" t="s">
        <v>680</v>
      </c>
      <c r="Z266" s="108" t="s">
        <v>681</v>
      </c>
      <c r="AA266" s="71" t="s">
        <v>912</v>
      </c>
      <c r="AB266" s="71" t="s">
        <v>911</v>
      </c>
      <c r="AC266" s="108" t="s">
        <v>682</v>
      </c>
      <c r="AD266" s="108" t="s">
        <v>907</v>
      </c>
      <c r="AE266" s="246" t="s">
        <v>680</v>
      </c>
      <c r="AF266" s="69"/>
      <c r="AG266" s="72"/>
      <c r="AH266" s="69"/>
      <c r="AI266" s="69"/>
      <c r="AJ266" s="69"/>
      <c r="AK266" s="73"/>
      <c r="AL266" s="6"/>
      <c r="AM266" s="74"/>
      <c r="BA266" s="75">
        <f t="shared" si="21"/>
        <v>51</v>
      </c>
      <c r="BB266" s="75">
        <f t="shared" si="22"/>
        <v>2</v>
      </c>
      <c r="BC266" s="245" t="str">
        <f t="shared" si="23"/>
        <v>ＨＨ</v>
      </c>
      <c r="BD266" s="19"/>
    </row>
    <row r="267" spans="1:56" ht="42" x14ac:dyDescent="0.4">
      <c r="A267" s="76" t="s">
        <v>767</v>
      </c>
      <c r="B267" s="341"/>
      <c r="C267" s="76" t="s">
        <v>788</v>
      </c>
      <c r="D267" s="344"/>
      <c r="E267" s="76" t="s">
        <v>809</v>
      </c>
      <c r="F267" s="344"/>
      <c r="G267" s="175" t="s">
        <v>852</v>
      </c>
      <c r="H267" s="471"/>
      <c r="I267" s="184">
        <v>98</v>
      </c>
      <c r="J267" s="79" t="s">
        <v>580</v>
      </c>
      <c r="K267" s="102"/>
      <c r="L267" s="86"/>
      <c r="M267" s="187" t="s">
        <v>919</v>
      </c>
      <c r="N267" s="106" t="s">
        <v>680</v>
      </c>
      <c r="O267" s="106" t="s">
        <v>687</v>
      </c>
      <c r="P267" s="106" t="s">
        <v>688</v>
      </c>
      <c r="Q267" s="106"/>
      <c r="R267" s="7" t="s">
        <v>1286</v>
      </c>
      <c r="S267" s="8" t="s">
        <v>1288</v>
      </c>
      <c r="T267" s="14" t="s">
        <v>680</v>
      </c>
      <c r="U267" s="96" t="s">
        <v>395</v>
      </c>
      <c r="V267" s="16"/>
      <c r="W267" s="15"/>
      <c r="X267" s="6"/>
      <c r="Y267" s="108" t="s">
        <v>680</v>
      </c>
      <c r="Z267" s="108" t="s">
        <v>681</v>
      </c>
      <c r="AA267" s="71" t="s">
        <v>690</v>
      </c>
      <c r="AB267" s="71" t="s">
        <v>691</v>
      </c>
      <c r="AC267" s="108" t="s">
        <v>682</v>
      </c>
      <c r="AD267" s="108"/>
      <c r="AE267" s="248" t="s">
        <v>680</v>
      </c>
      <c r="AF267" s="74"/>
      <c r="AG267" s="90"/>
      <c r="AH267" s="74"/>
      <c r="AI267" s="74"/>
      <c r="AJ267" s="74"/>
      <c r="AK267" s="73"/>
      <c r="AL267" s="6"/>
      <c r="AM267" s="74"/>
      <c r="BA267" s="75">
        <f t="shared" ref="BA267:BA330" si="30">LENB(K267)+LENB(L267)+LENB(M267)</f>
        <v>132</v>
      </c>
      <c r="BB267" s="75">
        <f t="shared" ref="BB267:BB330" si="31">IF(ROUNDUP(BA267/$BB$7,0)&gt;2,ROUNDUP(BA267/$BB$7,0),ROUNDUP(BA267/$BB$7,0)+1)</f>
        <v>3</v>
      </c>
      <c r="BC267" s="245" t="str">
        <f t="shared" ref="BC267:BC330" si="32">REPT("Ｈ",BB267)</f>
        <v>ＨＨＨ</v>
      </c>
      <c r="BD267" s="19"/>
    </row>
    <row r="268" spans="1:56" ht="28.5" x14ac:dyDescent="0.4">
      <c r="A268" s="76" t="s">
        <v>767</v>
      </c>
      <c r="B268" s="341"/>
      <c r="C268" s="76" t="s">
        <v>788</v>
      </c>
      <c r="D268" s="344"/>
      <c r="E268" s="76" t="s">
        <v>809</v>
      </c>
      <c r="F268" s="344"/>
      <c r="G268" s="175" t="s">
        <v>852</v>
      </c>
      <c r="H268" s="471"/>
      <c r="I268" s="184">
        <v>98</v>
      </c>
      <c r="J268" s="79" t="s">
        <v>581</v>
      </c>
      <c r="K268" s="102"/>
      <c r="L268" s="86"/>
      <c r="M268" s="187" t="s">
        <v>920</v>
      </c>
      <c r="N268" s="106" t="s">
        <v>680</v>
      </c>
      <c r="O268" s="106" t="s">
        <v>687</v>
      </c>
      <c r="P268" s="106" t="s">
        <v>688</v>
      </c>
      <c r="Q268" s="106"/>
      <c r="R268" s="7" t="s">
        <v>1286</v>
      </c>
      <c r="S268" s="8" t="s">
        <v>1289</v>
      </c>
      <c r="T268" s="14" t="s">
        <v>680</v>
      </c>
      <c r="U268" s="96" t="s">
        <v>656</v>
      </c>
      <c r="V268" s="16"/>
      <c r="W268" s="15"/>
      <c r="X268" s="6"/>
      <c r="Y268" s="108" t="s">
        <v>680</v>
      </c>
      <c r="Z268" s="108" t="s">
        <v>681</v>
      </c>
      <c r="AA268" s="71" t="s">
        <v>690</v>
      </c>
      <c r="AB268" s="71" t="s">
        <v>691</v>
      </c>
      <c r="AC268" s="108" t="s">
        <v>682</v>
      </c>
      <c r="AD268" s="108"/>
      <c r="AE268" s="248" t="s">
        <v>680</v>
      </c>
      <c r="AF268" s="74"/>
      <c r="AG268" s="90"/>
      <c r="AH268" s="74"/>
      <c r="AI268" s="74"/>
      <c r="AJ268" s="74"/>
      <c r="AK268" s="73"/>
      <c r="AL268" s="6"/>
      <c r="AM268" s="74"/>
      <c r="BA268" s="75">
        <f t="shared" si="30"/>
        <v>38</v>
      </c>
      <c r="BB268" s="75">
        <f t="shared" si="31"/>
        <v>2</v>
      </c>
      <c r="BC268" s="245" t="str">
        <f t="shared" si="32"/>
        <v>ＨＨ</v>
      </c>
      <c r="BD268" s="19"/>
    </row>
    <row r="269" spans="1:56" ht="55.5" x14ac:dyDescent="0.4">
      <c r="A269" s="76" t="s">
        <v>767</v>
      </c>
      <c r="B269" s="341"/>
      <c r="C269" s="76" t="s">
        <v>788</v>
      </c>
      <c r="D269" s="344"/>
      <c r="E269" s="76" t="s">
        <v>809</v>
      </c>
      <c r="F269" s="344"/>
      <c r="G269" s="175" t="s">
        <v>852</v>
      </c>
      <c r="H269" s="471"/>
      <c r="I269" s="184">
        <v>98</v>
      </c>
      <c r="J269" s="79" t="s">
        <v>582</v>
      </c>
      <c r="K269" s="102"/>
      <c r="L269" s="86"/>
      <c r="M269" s="187" t="s">
        <v>921</v>
      </c>
      <c r="N269" s="106" t="s">
        <v>680</v>
      </c>
      <c r="O269" s="106" t="s">
        <v>687</v>
      </c>
      <c r="P269" s="106" t="s">
        <v>688</v>
      </c>
      <c r="Q269" s="106"/>
      <c r="R269" s="7" t="s">
        <v>1286</v>
      </c>
      <c r="S269" s="8" t="s">
        <v>1290</v>
      </c>
      <c r="T269" s="14" t="s">
        <v>680</v>
      </c>
      <c r="U269" s="96" t="s">
        <v>657</v>
      </c>
      <c r="V269" s="16"/>
      <c r="W269" s="15"/>
      <c r="X269" s="6"/>
      <c r="Y269" s="108" t="s">
        <v>680</v>
      </c>
      <c r="Z269" s="108" t="s">
        <v>681</v>
      </c>
      <c r="AA269" s="71" t="s">
        <v>690</v>
      </c>
      <c r="AB269" s="71" t="s">
        <v>691</v>
      </c>
      <c r="AC269" s="108" t="s">
        <v>682</v>
      </c>
      <c r="AD269" s="108"/>
      <c r="AE269" s="248" t="s">
        <v>680</v>
      </c>
      <c r="AF269" s="74"/>
      <c r="AG269" s="90"/>
      <c r="AH269" s="74"/>
      <c r="AI269" s="74"/>
      <c r="AJ269" s="74"/>
      <c r="AK269" s="73"/>
      <c r="AL269" s="6"/>
      <c r="AM269" s="74"/>
      <c r="BA269" s="75">
        <f t="shared" si="30"/>
        <v>176</v>
      </c>
      <c r="BB269" s="75">
        <f t="shared" si="31"/>
        <v>4</v>
      </c>
      <c r="BC269" s="245" t="str">
        <f t="shared" si="32"/>
        <v>ＨＨＨＨ</v>
      </c>
      <c r="BD269" s="19"/>
    </row>
    <row r="270" spans="1:56" ht="42" x14ac:dyDescent="0.4">
      <c r="A270" s="76" t="s">
        <v>767</v>
      </c>
      <c r="B270" s="341"/>
      <c r="C270" s="76" t="s">
        <v>788</v>
      </c>
      <c r="D270" s="344"/>
      <c r="E270" s="76" t="s">
        <v>809</v>
      </c>
      <c r="F270" s="344"/>
      <c r="G270" s="175" t="s">
        <v>852</v>
      </c>
      <c r="H270" s="471"/>
      <c r="I270" s="184">
        <v>98</v>
      </c>
      <c r="J270" s="79" t="s">
        <v>583</v>
      </c>
      <c r="K270" s="102"/>
      <c r="L270" s="171"/>
      <c r="M270" s="187" t="s">
        <v>922</v>
      </c>
      <c r="N270" s="106" t="s">
        <v>680</v>
      </c>
      <c r="O270" s="106" t="s">
        <v>687</v>
      </c>
      <c r="P270" s="106" t="s">
        <v>688</v>
      </c>
      <c r="Q270" s="106"/>
      <c r="R270" s="7" t="s">
        <v>1286</v>
      </c>
      <c r="S270" s="8" t="s">
        <v>1291</v>
      </c>
      <c r="T270" s="14" t="s">
        <v>680</v>
      </c>
      <c r="U270" s="96" t="s">
        <v>658</v>
      </c>
      <c r="V270" s="16"/>
      <c r="W270" s="15"/>
      <c r="X270" s="6"/>
      <c r="Y270" s="108" t="s">
        <v>680</v>
      </c>
      <c r="Z270" s="108" t="s">
        <v>681</v>
      </c>
      <c r="AA270" s="71" t="s">
        <v>690</v>
      </c>
      <c r="AB270" s="71" t="s">
        <v>691</v>
      </c>
      <c r="AC270" s="108" t="s">
        <v>682</v>
      </c>
      <c r="AD270" s="108"/>
      <c r="AE270" s="248" t="s">
        <v>680</v>
      </c>
      <c r="AF270" s="74"/>
      <c r="AG270" s="90"/>
      <c r="AH270" s="74"/>
      <c r="AI270" s="74"/>
      <c r="AJ270" s="74"/>
      <c r="AK270" s="73"/>
      <c r="AL270" s="6"/>
      <c r="AM270" s="74"/>
      <c r="BA270" s="75">
        <f t="shared" si="30"/>
        <v>110</v>
      </c>
      <c r="BB270" s="75">
        <f t="shared" si="31"/>
        <v>3</v>
      </c>
      <c r="BC270" s="245" t="str">
        <f t="shared" si="32"/>
        <v>ＨＨＨ</v>
      </c>
      <c r="BD270" s="19"/>
    </row>
    <row r="271" spans="1:56" ht="42" x14ac:dyDescent="0.4">
      <c r="A271" s="76" t="s">
        <v>767</v>
      </c>
      <c r="B271" s="341"/>
      <c r="C271" s="76" t="s">
        <v>788</v>
      </c>
      <c r="D271" s="344"/>
      <c r="E271" s="76" t="s">
        <v>809</v>
      </c>
      <c r="F271" s="344"/>
      <c r="G271" s="175" t="s">
        <v>852</v>
      </c>
      <c r="H271" s="471"/>
      <c r="I271" s="114">
        <v>99</v>
      </c>
      <c r="J271" s="112" t="s">
        <v>446</v>
      </c>
      <c r="K271" s="350" t="s">
        <v>705</v>
      </c>
      <c r="L271" s="338"/>
      <c r="M271" s="338"/>
      <c r="N271" s="106" t="s">
        <v>680</v>
      </c>
      <c r="O271" s="106" t="s">
        <v>687</v>
      </c>
      <c r="P271" s="106" t="s">
        <v>688</v>
      </c>
      <c r="Q271" s="106"/>
      <c r="R271" s="7" t="s">
        <v>1292</v>
      </c>
      <c r="S271" s="8" t="s">
        <v>1293</v>
      </c>
      <c r="T271" s="14" t="s">
        <v>680</v>
      </c>
      <c r="U271" s="96" t="s">
        <v>415</v>
      </c>
      <c r="V271" s="16"/>
      <c r="W271" s="15"/>
      <c r="X271" s="107" t="str">
        <f>AE271</f>
        <v>▼選択</v>
      </c>
      <c r="Y271" s="108" t="s">
        <v>680</v>
      </c>
      <c r="Z271" s="108" t="s">
        <v>681</v>
      </c>
      <c r="AA271" s="71" t="s">
        <v>690</v>
      </c>
      <c r="AB271" s="71" t="s">
        <v>691</v>
      </c>
      <c r="AC271" s="108" t="s">
        <v>682</v>
      </c>
      <c r="AD271" s="108"/>
      <c r="AE271" s="248" t="s">
        <v>680</v>
      </c>
      <c r="AF271" s="74"/>
      <c r="AG271" s="90"/>
      <c r="AH271" s="74"/>
      <c r="AI271" s="74"/>
      <c r="AJ271" s="74"/>
      <c r="AK271" s="73"/>
      <c r="AL271" s="6"/>
      <c r="AM271" s="74"/>
      <c r="BA271" s="75">
        <f t="shared" si="30"/>
        <v>108</v>
      </c>
      <c r="BB271" s="75">
        <f t="shared" si="31"/>
        <v>3</v>
      </c>
      <c r="BC271" s="245" t="str">
        <f t="shared" si="32"/>
        <v>ＨＨＨ</v>
      </c>
      <c r="BD271" s="19"/>
    </row>
    <row r="272" spans="1:56" ht="42" x14ac:dyDescent="0.4">
      <c r="A272" s="76" t="s">
        <v>767</v>
      </c>
      <c r="B272" s="341"/>
      <c r="C272" s="76" t="s">
        <v>788</v>
      </c>
      <c r="D272" s="344"/>
      <c r="E272" s="76" t="s">
        <v>809</v>
      </c>
      <c r="F272" s="344"/>
      <c r="G272" s="175" t="s">
        <v>852</v>
      </c>
      <c r="H272" s="471"/>
      <c r="I272" s="142">
        <v>100</v>
      </c>
      <c r="J272" s="65" t="s">
        <v>446</v>
      </c>
      <c r="K272" s="360" t="s">
        <v>132</v>
      </c>
      <c r="L272" s="361"/>
      <c r="M272" s="361"/>
      <c r="N272" s="100" t="s">
        <v>680</v>
      </c>
      <c r="O272" s="100" t="s">
        <v>683</v>
      </c>
      <c r="P272" s="100" t="s">
        <v>684</v>
      </c>
      <c r="Q272" s="100"/>
      <c r="R272" s="7" t="s">
        <v>1294</v>
      </c>
      <c r="S272" s="8" t="s">
        <v>1295</v>
      </c>
      <c r="T272" s="14" t="s">
        <v>680</v>
      </c>
      <c r="U272" s="68" t="s">
        <v>689</v>
      </c>
      <c r="V272" s="69"/>
      <c r="W272" s="69"/>
      <c r="X272" s="84"/>
      <c r="Y272" s="84"/>
      <c r="Z272" s="84"/>
      <c r="AA272" s="84"/>
      <c r="AB272" s="83"/>
      <c r="AC272" s="84"/>
      <c r="AD272" s="84"/>
      <c r="AE272" s="247"/>
      <c r="AF272" s="69"/>
      <c r="AG272" s="72"/>
      <c r="AH272" s="69"/>
      <c r="AI272" s="69"/>
      <c r="AJ272" s="69"/>
      <c r="AK272" s="85"/>
      <c r="AL272" s="84"/>
      <c r="AM272" s="69"/>
      <c r="BA272" s="75">
        <f t="shared" si="30"/>
        <v>68</v>
      </c>
      <c r="BB272" s="75">
        <f t="shared" si="31"/>
        <v>3</v>
      </c>
      <c r="BC272" s="245" t="str">
        <f t="shared" si="32"/>
        <v>ＨＨＨ</v>
      </c>
      <c r="BD272" s="19"/>
    </row>
    <row r="273" spans="1:56" ht="42" x14ac:dyDescent="0.4">
      <c r="A273" s="110" t="s">
        <v>767</v>
      </c>
      <c r="B273" s="342"/>
      <c r="C273" s="110" t="s">
        <v>788</v>
      </c>
      <c r="D273" s="345"/>
      <c r="E273" s="110" t="s">
        <v>809</v>
      </c>
      <c r="F273" s="345"/>
      <c r="G273" s="176" t="s">
        <v>852</v>
      </c>
      <c r="H273" s="472"/>
      <c r="I273" s="144">
        <v>100</v>
      </c>
      <c r="J273" s="145" t="s">
        <v>446</v>
      </c>
      <c r="K273" s="146"/>
      <c r="L273" s="385" t="s">
        <v>133</v>
      </c>
      <c r="M273" s="386"/>
      <c r="N273" s="106" t="s">
        <v>680</v>
      </c>
      <c r="O273" s="106" t="s">
        <v>687</v>
      </c>
      <c r="P273" s="106" t="s">
        <v>688</v>
      </c>
      <c r="Q273" s="106"/>
      <c r="R273" s="7" t="s">
        <v>1294</v>
      </c>
      <c r="S273" s="8" t="s">
        <v>1296</v>
      </c>
      <c r="T273" s="14" t="s">
        <v>680</v>
      </c>
      <c r="U273" s="96" t="s">
        <v>659</v>
      </c>
      <c r="V273" s="16"/>
      <c r="W273" s="15"/>
      <c r="X273" s="107" t="str">
        <f t="shared" ref="X273:X276" si="33">AE273</f>
        <v>▼選択</v>
      </c>
      <c r="Y273" s="108" t="s">
        <v>680</v>
      </c>
      <c r="Z273" s="108" t="s">
        <v>681</v>
      </c>
      <c r="AA273" s="71" t="s">
        <v>690</v>
      </c>
      <c r="AB273" s="71" t="s">
        <v>691</v>
      </c>
      <c r="AC273" s="108" t="s">
        <v>682</v>
      </c>
      <c r="AD273" s="108" t="s">
        <v>909</v>
      </c>
      <c r="AE273" s="248" t="s">
        <v>680</v>
      </c>
      <c r="AF273" s="74"/>
      <c r="AG273" s="90"/>
      <c r="AH273" s="74"/>
      <c r="AI273" s="74"/>
      <c r="AJ273" s="74"/>
      <c r="AK273" s="73"/>
      <c r="AL273" s="6"/>
      <c r="AM273" s="74"/>
      <c r="BA273" s="75">
        <f t="shared" si="30"/>
        <v>146</v>
      </c>
      <c r="BB273" s="75">
        <f t="shared" si="31"/>
        <v>3</v>
      </c>
      <c r="BC273" s="245" t="str">
        <f t="shared" si="32"/>
        <v>ＨＨＨ</v>
      </c>
      <c r="BD273" s="19"/>
    </row>
    <row r="274" spans="1:56" ht="28.5" x14ac:dyDescent="0.4">
      <c r="A274" s="182" t="s">
        <v>851</v>
      </c>
      <c r="B274" s="340" t="s">
        <v>336</v>
      </c>
      <c r="C274" s="131" t="s">
        <v>778</v>
      </c>
      <c r="D274" s="343" t="s">
        <v>344</v>
      </c>
      <c r="E274" s="119" t="s">
        <v>826</v>
      </c>
      <c r="F274" s="346" t="s">
        <v>360</v>
      </c>
      <c r="G274" s="188" t="s">
        <v>854</v>
      </c>
      <c r="H274" s="484" t="s">
        <v>41</v>
      </c>
      <c r="I274" s="166">
        <v>101</v>
      </c>
      <c r="J274" s="189" t="s">
        <v>446</v>
      </c>
      <c r="K274" s="350" t="s">
        <v>134</v>
      </c>
      <c r="L274" s="338"/>
      <c r="M274" s="338"/>
      <c r="N274" s="106" t="s">
        <v>680</v>
      </c>
      <c r="O274" s="106" t="s">
        <v>687</v>
      </c>
      <c r="P274" s="106" t="s">
        <v>688</v>
      </c>
      <c r="Q274" s="106"/>
      <c r="R274" s="7" t="s">
        <v>1297</v>
      </c>
      <c r="S274" s="8" t="s">
        <v>1298</v>
      </c>
      <c r="T274" s="14" t="s">
        <v>680</v>
      </c>
      <c r="U274" s="96" t="s">
        <v>375</v>
      </c>
      <c r="V274" s="16"/>
      <c r="W274" s="15"/>
      <c r="X274" s="115" t="str">
        <f t="shared" si="33"/>
        <v>▼選択</v>
      </c>
      <c r="Y274" s="108" t="s">
        <v>680</v>
      </c>
      <c r="Z274" s="108" t="s">
        <v>681</v>
      </c>
      <c r="AA274" s="71" t="s">
        <v>690</v>
      </c>
      <c r="AB274" s="71" t="s">
        <v>691</v>
      </c>
      <c r="AC274" s="108" t="s">
        <v>682</v>
      </c>
      <c r="AD274" s="108"/>
      <c r="AE274" s="248" t="s">
        <v>680</v>
      </c>
      <c r="AF274" s="74"/>
      <c r="AG274" s="90"/>
      <c r="AH274" s="74"/>
      <c r="AI274" s="74"/>
      <c r="AJ274" s="74"/>
      <c r="AK274" s="73"/>
      <c r="AL274" s="6"/>
      <c r="AM274" s="74"/>
      <c r="BA274" s="75">
        <f t="shared" si="30"/>
        <v>52</v>
      </c>
      <c r="BB274" s="75">
        <f t="shared" si="31"/>
        <v>2</v>
      </c>
      <c r="BC274" s="245" t="str">
        <f t="shared" si="32"/>
        <v>ＨＨ</v>
      </c>
      <c r="BD274" s="19"/>
    </row>
    <row r="275" spans="1:56" ht="42" x14ac:dyDescent="0.4">
      <c r="A275" s="121" t="s">
        <v>767</v>
      </c>
      <c r="B275" s="341"/>
      <c r="C275" s="121" t="s">
        <v>788</v>
      </c>
      <c r="D275" s="344"/>
      <c r="E275" s="121" t="s">
        <v>809</v>
      </c>
      <c r="F275" s="344"/>
      <c r="G275" s="190" t="s">
        <v>854</v>
      </c>
      <c r="H275" s="485"/>
      <c r="I275" s="166">
        <v>102</v>
      </c>
      <c r="J275" s="189" t="s">
        <v>446</v>
      </c>
      <c r="K275" s="350" t="s">
        <v>135</v>
      </c>
      <c r="L275" s="338"/>
      <c r="M275" s="338"/>
      <c r="N275" s="106" t="s">
        <v>680</v>
      </c>
      <c r="O275" s="106" t="s">
        <v>687</v>
      </c>
      <c r="P275" s="106" t="s">
        <v>688</v>
      </c>
      <c r="Q275" s="106"/>
      <c r="R275" s="7" t="s">
        <v>1299</v>
      </c>
      <c r="S275" s="8" t="s">
        <v>1300</v>
      </c>
      <c r="T275" s="14" t="s">
        <v>680</v>
      </c>
      <c r="U275" s="96" t="s">
        <v>377</v>
      </c>
      <c r="V275" s="16"/>
      <c r="W275" s="15"/>
      <c r="X275" s="115" t="str">
        <f t="shared" si="33"/>
        <v>▼選択</v>
      </c>
      <c r="Y275" s="108" t="s">
        <v>680</v>
      </c>
      <c r="Z275" s="108" t="s">
        <v>681</v>
      </c>
      <c r="AA275" s="71" t="s">
        <v>690</v>
      </c>
      <c r="AB275" s="71" t="s">
        <v>691</v>
      </c>
      <c r="AC275" s="108" t="s">
        <v>682</v>
      </c>
      <c r="AD275" s="108"/>
      <c r="AE275" s="248" t="s">
        <v>680</v>
      </c>
      <c r="AF275" s="74"/>
      <c r="AG275" s="90"/>
      <c r="AH275" s="74"/>
      <c r="AI275" s="74"/>
      <c r="AJ275" s="74"/>
      <c r="AK275" s="73"/>
      <c r="AL275" s="6"/>
      <c r="AM275" s="74"/>
      <c r="BA275" s="75">
        <f t="shared" si="30"/>
        <v>138</v>
      </c>
      <c r="BB275" s="75">
        <f t="shared" si="31"/>
        <v>3</v>
      </c>
      <c r="BC275" s="245" t="str">
        <f t="shared" si="32"/>
        <v>ＨＨＨ</v>
      </c>
      <c r="BD275" s="19"/>
    </row>
    <row r="276" spans="1:56" ht="42" x14ac:dyDescent="0.4">
      <c r="A276" s="121" t="s">
        <v>767</v>
      </c>
      <c r="B276" s="341"/>
      <c r="C276" s="121" t="s">
        <v>788</v>
      </c>
      <c r="D276" s="344"/>
      <c r="E276" s="121" t="s">
        <v>809</v>
      </c>
      <c r="F276" s="344"/>
      <c r="G276" s="190" t="s">
        <v>854</v>
      </c>
      <c r="H276" s="485"/>
      <c r="I276" s="166">
        <v>103</v>
      </c>
      <c r="J276" s="189" t="s">
        <v>446</v>
      </c>
      <c r="K276" s="350" t="s">
        <v>136</v>
      </c>
      <c r="L276" s="338"/>
      <c r="M276" s="338"/>
      <c r="N276" s="106" t="s">
        <v>680</v>
      </c>
      <c r="O276" s="106" t="s">
        <v>687</v>
      </c>
      <c r="P276" s="106" t="s">
        <v>688</v>
      </c>
      <c r="Q276" s="106"/>
      <c r="R276" s="7" t="s">
        <v>1301</v>
      </c>
      <c r="S276" s="8" t="s">
        <v>1302</v>
      </c>
      <c r="T276" s="14" t="s">
        <v>680</v>
      </c>
      <c r="U276" s="96" t="s">
        <v>378</v>
      </c>
      <c r="V276" s="16"/>
      <c r="W276" s="15"/>
      <c r="X276" s="115" t="str">
        <f t="shared" si="33"/>
        <v>▼選択</v>
      </c>
      <c r="Y276" s="108" t="s">
        <v>680</v>
      </c>
      <c r="Z276" s="108" t="s">
        <v>681</v>
      </c>
      <c r="AA276" s="71" t="s">
        <v>690</v>
      </c>
      <c r="AB276" s="71" t="s">
        <v>691</v>
      </c>
      <c r="AC276" s="108" t="s">
        <v>682</v>
      </c>
      <c r="AD276" s="108"/>
      <c r="AE276" s="248" t="s">
        <v>680</v>
      </c>
      <c r="AF276" s="74"/>
      <c r="AG276" s="90"/>
      <c r="AH276" s="74"/>
      <c r="AI276" s="74"/>
      <c r="AJ276" s="74"/>
      <c r="AK276" s="73"/>
      <c r="AL276" s="6"/>
      <c r="AM276" s="74"/>
      <c r="BA276" s="75">
        <f t="shared" si="30"/>
        <v>94</v>
      </c>
      <c r="BB276" s="75">
        <f t="shared" si="31"/>
        <v>3</v>
      </c>
      <c r="BC276" s="245" t="str">
        <f t="shared" si="32"/>
        <v>ＨＨＨ</v>
      </c>
      <c r="BD276" s="19"/>
    </row>
    <row r="277" spans="1:56" ht="42" x14ac:dyDescent="0.4">
      <c r="A277" s="121" t="s">
        <v>767</v>
      </c>
      <c r="B277" s="341"/>
      <c r="C277" s="121" t="s">
        <v>788</v>
      </c>
      <c r="D277" s="344"/>
      <c r="E277" s="121" t="s">
        <v>809</v>
      </c>
      <c r="F277" s="344"/>
      <c r="G277" s="190" t="s">
        <v>854</v>
      </c>
      <c r="H277" s="485"/>
      <c r="I277" s="142">
        <v>104</v>
      </c>
      <c r="J277" s="65" t="s">
        <v>446</v>
      </c>
      <c r="K277" s="360" t="s">
        <v>132</v>
      </c>
      <c r="L277" s="361"/>
      <c r="M277" s="361"/>
      <c r="N277" s="100" t="s">
        <v>680</v>
      </c>
      <c r="O277" s="100" t="s">
        <v>683</v>
      </c>
      <c r="P277" s="100" t="s">
        <v>684</v>
      </c>
      <c r="Q277" s="100"/>
      <c r="R277" s="7" t="s">
        <v>1303</v>
      </c>
      <c r="S277" s="8" t="s">
        <v>1304</v>
      </c>
      <c r="T277" s="14" t="s">
        <v>680</v>
      </c>
      <c r="U277" s="68" t="s">
        <v>689</v>
      </c>
      <c r="V277" s="69"/>
      <c r="W277" s="69"/>
      <c r="X277" s="84"/>
      <c r="Y277" s="84"/>
      <c r="Z277" s="84"/>
      <c r="AA277" s="84"/>
      <c r="AB277" s="83"/>
      <c r="AC277" s="84"/>
      <c r="AD277" s="84"/>
      <c r="AE277" s="247"/>
      <c r="AF277" s="69"/>
      <c r="AG277" s="72"/>
      <c r="AH277" s="69"/>
      <c r="AI277" s="69"/>
      <c r="AJ277" s="69"/>
      <c r="AK277" s="85"/>
      <c r="AL277" s="84"/>
      <c r="AM277" s="69"/>
      <c r="BA277" s="75">
        <f t="shared" si="30"/>
        <v>68</v>
      </c>
      <c r="BB277" s="75">
        <f t="shared" si="31"/>
        <v>3</v>
      </c>
      <c r="BC277" s="245" t="str">
        <f t="shared" si="32"/>
        <v>ＨＨＨ</v>
      </c>
      <c r="BD277" s="19"/>
    </row>
    <row r="278" spans="1:56" ht="31.5" x14ac:dyDescent="0.4">
      <c r="A278" s="121" t="s">
        <v>767</v>
      </c>
      <c r="B278" s="341"/>
      <c r="C278" s="121" t="s">
        <v>788</v>
      </c>
      <c r="D278" s="344"/>
      <c r="E278" s="76" t="s">
        <v>809</v>
      </c>
      <c r="F278" s="344"/>
      <c r="G278" s="190" t="s">
        <v>854</v>
      </c>
      <c r="H278" s="485"/>
      <c r="I278" s="155">
        <v>104</v>
      </c>
      <c r="J278" s="191" t="s">
        <v>446</v>
      </c>
      <c r="K278" s="146"/>
      <c r="L278" s="362" t="s">
        <v>240</v>
      </c>
      <c r="M278" s="363"/>
      <c r="N278" s="106" t="s">
        <v>680</v>
      </c>
      <c r="O278" s="106" t="s">
        <v>687</v>
      </c>
      <c r="P278" s="106" t="s">
        <v>688</v>
      </c>
      <c r="Q278" s="106"/>
      <c r="R278" s="7" t="s">
        <v>1303</v>
      </c>
      <c r="S278" s="8" t="s">
        <v>1305</v>
      </c>
      <c r="T278" s="14" t="s">
        <v>680</v>
      </c>
      <c r="U278" s="96" t="s">
        <v>379</v>
      </c>
      <c r="V278" s="16"/>
      <c r="W278" s="15"/>
      <c r="X278" s="115" t="str">
        <f>AE278</f>
        <v>▼選択</v>
      </c>
      <c r="Y278" s="108" t="s">
        <v>680</v>
      </c>
      <c r="Z278" s="108" t="s">
        <v>681</v>
      </c>
      <c r="AA278" s="71" t="s">
        <v>690</v>
      </c>
      <c r="AB278" s="71" t="s">
        <v>691</v>
      </c>
      <c r="AC278" s="108" t="s">
        <v>682</v>
      </c>
      <c r="AD278" s="108" t="s">
        <v>909</v>
      </c>
      <c r="AE278" s="248" t="s">
        <v>680</v>
      </c>
      <c r="AF278" s="74"/>
      <c r="AG278" s="90"/>
      <c r="AH278" s="74"/>
      <c r="AI278" s="74"/>
      <c r="AJ278" s="74"/>
      <c r="AK278" s="73"/>
      <c r="AL278" s="6"/>
      <c r="AM278" s="74"/>
      <c r="BA278" s="75">
        <f t="shared" si="30"/>
        <v>50</v>
      </c>
      <c r="BB278" s="75">
        <f t="shared" si="31"/>
        <v>2</v>
      </c>
      <c r="BC278" s="245" t="str">
        <f t="shared" si="32"/>
        <v>ＨＨ</v>
      </c>
      <c r="BD278" s="19"/>
    </row>
    <row r="279" spans="1:56" ht="28.5" x14ac:dyDescent="0.4">
      <c r="A279" s="121" t="s">
        <v>767</v>
      </c>
      <c r="B279" s="341"/>
      <c r="C279" s="121" t="s">
        <v>788</v>
      </c>
      <c r="D279" s="344"/>
      <c r="E279" s="76" t="s">
        <v>809</v>
      </c>
      <c r="F279" s="344"/>
      <c r="G279" s="190" t="s">
        <v>854</v>
      </c>
      <c r="H279" s="485"/>
      <c r="I279" s="142">
        <v>105</v>
      </c>
      <c r="J279" s="65" t="s">
        <v>446</v>
      </c>
      <c r="K279" s="360" t="s">
        <v>137</v>
      </c>
      <c r="L279" s="361"/>
      <c r="M279" s="361"/>
      <c r="N279" s="100" t="s">
        <v>680</v>
      </c>
      <c r="O279" s="100" t="s">
        <v>683</v>
      </c>
      <c r="P279" s="100" t="s">
        <v>684</v>
      </c>
      <c r="Q279" s="100"/>
      <c r="R279" s="7" t="s">
        <v>1306</v>
      </c>
      <c r="S279" s="8" t="s">
        <v>1307</v>
      </c>
      <c r="T279" s="14" t="s">
        <v>680</v>
      </c>
      <c r="U279" s="68" t="s">
        <v>689</v>
      </c>
      <c r="V279" s="69"/>
      <c r="W279" s="69"/>
      <c r="X279" s="84"/>
      <c r="Y279" s="84"/>
      <c r="Z279" s="84"/>
      <c r="AA279" s="84"/>
      <c r="AB279" s="83"/>
      <c r="AC279" s="84"/>
      <c r="AD279" s="84"/>
      <c r="AE279" s="247"/>
      <c r="AF279" s="69"/>
      <c r="AG279" s="72"/>
      <c r="AH279" s="69"/>
      <c r="AI279" s="69"/>
      <c r="AJ279" s="69"/>
      <c r="AK279" s="85"/>
      <c r="AL279" s="84"/>
      <c r="AM279" s="69"/>
      <c r="BA279" s="75">
        <f t="shared" si="30"/>
        <v>44</v>
      </c>
      <c r="BB279" s="75">
        <f t="shared" si="31"/>
        <v>2</v>
      </c>
      <c r="BC279" s="245" t="str">
        <f t="shared" si="32"/>
        <v>ＨＨ</v>
      </c>
      <c r="BD279" s="19"/>
    </row>
    <row r="280" spans="1:56" ht="42" x14ac:dyDescent="0.4">
      <c r="A280" s="121" t="s">
        <v>767</v>
      </c>
      <c r="B280" s="341"/>
      <c r="C280" s="121" t="s">
        <v>788</v>
      </c>
      <c r="D280" s="344"/>
      <c r="E280" s="76" t="s">
        <v>809</v>
      </c>
      <c r="F280" s="344"/>
      <c r="G280" s="190" t="s">
        <v>854</v>
      </c>
      <c r="H280" s="485"/>
      <c r="I280" s="155">
        <v>105</v>
      </c>
      <c r="J280" s="191" t="s">
        <v>446</v>
      </c>
      <c r="K280" s="102"/>
      <c r="L280" s="362" t="s">
        <v>138</v>
      </c>
      <c r="M280" s="363"/>
      <c r="N280" s="106" t="s">
        <v>680</v>
      </c>
      <c r="O280" s="106" t="s">
        <v>687</v>
      </c>
      <c r="P280" s="106" t="s">
        <v>688</v>
      </c>
      <c r="Q280" s="106"/>
      <c r="R280" s="7" t="s">
        <v>1306</v>
      </c>
      <c r="S280" s="8" t="s">
        <v>1308</v>
      </c>
      <c r="T280" s="14" t="s">
        <v>680</v>
      </c>
      <c r="U280" s="96" t="s">
        <v>379</v>
      </c>
      <c r="V280" s="16"/>
      <c r="W280" s="15"/>
      <c r="X280" s="115" t="str">
        <f t="shared" ref="X280:X284" si="34">AE280</f>
        <v>▼選択</v>
      </c>
      <c r="Y280" s="108" t="s">
        <v>680</v>
      </c>
      <c r="Z280" s="108" t="s">
        <v>681</v>
      </c>
      <c r="AA280" s="71" t="s">
        <v>690</v>
      </c>
      <c r="AB280" s="71" t="s">
        <v>691</v>
      </c>
      <c r="AC280" s="108" t="s">
        <v>682</v>
      </c>
      <c r="AD280" s="108" t="s">
        <v>909</v>
      </c>
      <c r="AE280" s="248" t="s">
        <v>680</v>
      </c>
      <c r="AF280" s="74"/>
      <c r="AG280" s="90"/>
      <c r="AH280" s="74"/>
      <c r="AI280" s="74"/>
      <c r="AJ280" s="74"/>
      <c r="AK280" s="73"/>
      <c r="AL280" s="6"/>
      <c r="AM280" s="74"/>
      <c r="BA280" s="75">
        <f t="shared" si="30"/>
        <v>150</v>
      </c>
      <c r="BB280" s="75">
        <f t="shared" si="31"/>
        <v>3</v>
      </c>
      <c r="BC280" s="245" t="str">
        <f t="shared" si="32"/>
        <v>ＨＨＨ</v>
      </c>
      <c r="BD280" s="19"/>
    </row>
    <row r="281" spans="1:56" ht="42" x14ac:dyDescent="0.4">
      <c r="A281" s="121" t="s">
        <v>767</v>
      </c>
      <c r="B281" s="341"/>
      <c r="C281" s="121" t="s">
        <v>788</v>
      </c>
      <c r="D281" s="344"/>
      <c r="E281" s="76" t="s">
        <v>809</v>
      </c>
      <c r="F281" s="344"/>
      <c r="G281" s="190" t="s">
        <v>854</v>
      </c>
      <c r="H281" s="485"/>
      <c r="I281" s="166">
        <v>106</v>
      </c>
      <c r="J281" s="189" t="s">
        <v>446</v>
      </c>
      <c r="K281" s="350" t="s">
        <v>139</v>
      </c>
      <c r="L281" s="338"/>
      <c r="M281" s="338"/>
      <c r="N281" s="106" t="s">
        <v>680</v>
      </c>
      <c r="O281" s="106" t="s">
        <v>687</v>
      </c>
      <c r="P281" s="106" t="s">
        <v>688</v>
      </c>
      <c r="Q281" s="106"/>
      <c r="R281" s="7" t="s">
        <v>1309</v>
      </c>
      <c r="S281" s="8" t="s">
        <v>1310</v>
      </c>
      <c r="T281" s="14" t="s">
        <v>680</v>
      </c>
      <c r="U281" s="96" t="s">
        <v>380</v>
      </c>
      <c r="V281" s="16"/>
      <c r="W281" s="15"/>
      <c r="X281" s="115" t="str">
        <f t="shared" si="34"/>
        <v>▼選択</v>
      </c>
      <c r="Y281" s="108" t="s">
        <v>680</v>
      </c>
      <c r="Z281" s="108" t="s">
        <v>681</v>
      </c>
      <c r="AA281" s="71" t="s">
        <v>690</v>
      </c>
      <c r="AB281" s="71" t="s">
        <v>691</v>
      </c>
      <c r="AC281" s="108" t="s">
        <v>682</v>
      </c>
      <c r="AD281" s="108"/>
      <c r="AE281" s="248" t="s">
        <v>680</v>
      </c>
      <c r="AF281" s="74"/>
      <c r="AG281" s="90"/>
      <c r="AH281" s="74"/>
      <c r="AI281" s="74"/>
      <c r="AJ281" s="74"/>
      <c r="AK281" s="73"/>
      <c r="AL281" s="6"/>
      <c r="AM281" s="74"/>
      <c r="BA281" s="75">
        <f t="shared" si="30"/>
        <v>96</v>
      </c>
      <c r="BB281" s="75">
        <f t="shared" si="31"/>
        <v>3</v>
      </c>
      <c r="BC281" s="245" t="str">
        <f t="shared" si="32"/>
        <v>ＨＨＨ</v>
      </c>
      <c r="BD281" s="19"/>
    </row>
    <row r="282" spans="1:56" ht="42" x14ac:dyDescent="0.4">
      <c r="A282" s="121" t="s">
        <v>767</v>
      </c>
      <c r="B282" s="341"/>
      <c r="C282" s="121" t="s">
        <v>788</v>
      </c>
      <c r="D282" s="344"/>
      <c r="E282" s="76" t="s">
        <v>809</v>
      </c>
      <c r="F282" s="344"/>
      <c r="G282" s="190" t="s">
        <v>854</v>
      </c>
      <c r="H282" s="485"/>
      <c r="I282" s="166">
        <v>107</v>
      </c>
      <c r="J282" s="189" t="s">
        <v>446</v>
      </c>
      <c r="K282" s="350" t="s">
        <v>140</v>
      </c>
      <c r="L282" s="338"/>
      <c r="M282" s="338"/>
      <c r="N282" s="106" t="s">
        <v>680</v>
      </c>
      <c r="O282" s="106" t="s">
        <v>687</v>
      </c>
      <c r="P282" s="106" t="s">
        <v>688</v>
      </c>
      <c r="Q282" s="106"/>
      <c r="R282" s="7" t="s">
        <v>1311</v>
      </c>
      <c r="S282" s="8" t="s">
        <v>1312</v>
      </c>
      <c r="T282" s="14" t="s">
        <v>680</v>
      </c>
      <c r="U282" s="96" t="s">
        <v>381</v>
      </c>
      <c r="V282" s="16"/>
      <c r="W282" s="15"/>
      <c r="X282" s="115" t="str">
        <f t="shared" si="34"/>
        <v>▼選択</v>
      </c>
      <c r="Y282" s="108" t="s">
        <v>680</v>
      </c>
      <c r="Z282" s="108" t="s">
        <v>681</v>
      </c>
      <c r="AA282" s="71" t="s">
        <v>690</v>
      </c>
      <c r="AB282" s="71" t="s">
        <v>691</v>
      </c>
      <c r="AC282" s="108" t="s">
        <v>682</v>
      </c>
      <c r="AD282" s="108"/>
      <c r="AE282" s="248" t="s">
        <v>680</v>
      </c>
      <c r="AF282" s="74"/>
      <c r="AG282" s="90"/>
      <c r="AH282" s="74"/>
      <c r="AI282" s="74"/>
      <c r="AJ282" s="74"/>
      <c r="AK282" s="73"/>
      <c r="AL282" s="6"/>
      <c r="AM282" s="74"/>
      <c r="BA282" s="75">
        <f t="shared" si="30"/>
        <v>118</v>
      </c>
      <c r="BB282" s="75">
        <f t="shared" si="31"/>
        <v>3</v>
      </c>
      <c r="BC282" s="245" t="str">
        <f t="shared" si="32"/>
        <v>ＨＨＨ</v>
      </c>
      <c r="BD282" s="19"/>
    </row>
    <row r="283" spans="1:56" ht="42" x14ac:dyDescent="0.4">
      <c r="A283" s="76" t="s">
        <v>767</v>
      </c>
      <c r="B283" s="341"/>
      <c r="C283" s="76" t="s">
        <v>788</v>
      </c>
      <c r="D283" s="344"/>
      <c r="E283" s="76" t="s">
        <v>809</v>
      </c>
      <c r="F283" s="344"/>
      <c r="G283" s="190" t="s">
        <v>854</v>
      </c>
      <c r="H283" s="485"/>
      <c r="I283" s="166">
        <v>108</v>
      </c>
      <c r="J283" s="192" t="s">
        <v>446</v>
      </c>
      <c r="K283" s="350" t="s">
        <v>141</v>
      </c>
      <c r="L283" s="338"/>
      <c r="M283" s="338"/>
      <c r="N283" s="106" t="s">
        <v>680</v>
      </c>
      <c r="O283" s="106" t="s">
        <v>687</v>
      </c>
      <c r="P283" s="106" t="s">
        <v>688</v>
      </c>
      <c r="Q283" s="106"/>
      <c r="R283" s="7" t="s">
        <v>1313</v>
      </c>
      <c r="S283" s="8" t="s">
        <v>1314</v>
      </c>
      <c r="T283" s="14" t="s">
        <v>680</v>
      </c>
      <c r="U283" s="96" t="s">
        <v>381</v>
      </c>
      <c r="V283" s="16"/>
      <c r="W283" s="15"/>
      <c r="X283" s="115" t="str">
        <f t="shared" si="34"/>
        <v>▼選択</v>
      </c>
      <c r="Y283" s="108" t="s">
        <v>680</v>
      </c>
      <c r="Z283" s="108" t="s">
        <v>681</v>
      </c>
      <c r="AA283" s="71" t="s">
        <v>690</v>
      </c>
      <c r="AB283" s="71" t="s">
        <v>691</v>
      </c>
      <c r="AC283" s="108" t="s">
        <v>682</v>
      </c>
      <c r="AD283" s="108"/>
      <c r="AE283" s="248" t="s">
        <v>680</v>
      </c>
      <c r="AF283" s="74"/>
      <c r="AG283" s="90"/>
      <c r="AH283" s="74"/>
      <c r="AI283" s="74"/>
      <c r="AJ283" s="74"/>
      <c r="AK283" s="73"/>
      <c r="AL283" s="6"/>
      <c r="AM283" s="74"/>
      <c r="BA283" s="75">
        <f t="shared" si="30"/>
        <v>148</v>
      </c>
      <c r="BB283" s="75">
        <f t="shared" si="31"/>
        <v>3</v>
      </c>
      <c r="BC283" s="245" t="str">
        <f t="shared" si="32"/>
        <v>ＨＨＨ</v>
      </c>
      <c r="BD283" s="19"/>
    </row>
    <row r="284" spans="1:56" ht="69" x14ac:dyDescent="0.4">
      <c r="A284" s="76" t="s">
        <v>767</v>
      </c>
      <c r="B284" s="341"/>
      <c r="C284" s="76" t="s">
        <v>788</v>
      </c>
      <c r="D284" s="344"/>
      <c r="E284" s="76" t="s">
        <v>809</v>
      </c>
      <c r="F284" s="344"/>
      <c r="G284" s="190" t="s">
        <v>854</v>
      </c>
      <c r="H284" s="485"/>
      <c r="I284" s="79">
        <v>109</v>
      </c>
      <c r="J284" s="65" t="s">
        <v>446</v>
      </c>
      <c r="K284" s="350" t="s">
        <v>142</v>
      </c>
      <c r="L284" s="338"/>
      <c r="M284" s="338"/>
      <c r="N284" s="120"/>
      <c r="O284" s="120"/>
      <c r="P284" s="120"/>
      <c r="Q284" s="120"/>
      <c r="R284" s="66"/>
      <c r="S284" s="67"/>
      <c r="T284" s="68" t="s">
        <v>689</v>
      </c>
      <c r="U284" s="68" t="s">
        <v>689</v>
      </c>
      <c r="V284" s="69"/>
      <c r="W284" s="69"/>
      <c r="X284" s="115" t="str">
        <f t="shared" si="34"/>
        <v>▼選択</v>
      </c>
      <c r="Y284" s="108" t="s">
        <v>680</v>
      </c>
      <c r="Z284" s="108" t="s">
        <v>681</v>
      </c>
      <c r="AA284" s="71" t="s">
        <v>690</v>
      </c>
      <c r="AB284" s="71" t="s">
        <v>691</v>
      </c>
      <c r="AC284" s="108" t="s">
        <v>682</v>
      </c>
      <c r="AD284" s="108"/>
      <c r="AE284" s="246" t="s">
        <v>680</v>
      </c>
      <c r="AF284" s="69"/>
      <c r="AG284" s="72"/>
      <c r="AH284" s="69"/>
      <c r="AI284" s="69"/>
      <c r="AJ284" s="69"/>
      <c r="AK284" s="73"/>
      <c r="AL284" s="6"/>
      <c r="AM284" s="74"/>
      <c r="BA284" s="75">
        <f t="shared" si="30"/>
        <v>255</v>
      </c>
      <c r="BB284" s="75">
        <f t="shared" si="31"/>
        <v>5</v>
      </c>
      <c r="BC284" s="245" t="str">
        <f t="shared" si="32"/>
        <v>ＨＨＨＨＨ</v>
      </c>
      <c r="BD284" s="19"/>
    </row>
    <row r="285" spans="1:56" ht="31.5" x14ac:dyDescent="0.4">
      <c r="A285" s="76" t="s">
        <v>767</v>
      </c>
      <c r="B285" s="341"/>
      <c r="C285" s="76" t="s">
        <v>788</v>
      </c>
      <c r="D285" s="344"/>
      <c r="E285" s="76" t="s">
        <v>809</v>
      </c>
      <c r="F285" s="344"/>
      <c r="G285" s="190" t="s">
        <v>854</v>
      </c>
      <c r="H285" s="485"/>
      <c r="I285" s="78">
        <v>109</v>
      </c>
      <c r="J285" s="79" t="s">
        <v>584</v>
      </c>
      <c r="K285" s="86"/>
      <c r="L285" s="362" t="s">
        <v>143</v>
      </c>
      <c r="M285" s="363"/>
      <c r="N285" s="106" t="s">
        <v>680</v>
      </c>
      <c r="O285" s="106" t="s">
        <v>687</v>
      </c>
      <c r="P285" s="106" t="s">
        <v>688</v>
      </c>
      <c r="Q285" s="106"/>
      <c r="R285" s="7" t="s">
        <v>1315</v>
      </c>
      <c r="S285" s="8" t="s">
        <v>1316</v>
      </c>
      <c r="T285" s="14" t="s">
        <v>680</v>
      </c>
      <c r="U285" s="96" t="s">
        <v>382</v>
      </c>
      <c r="V285" s="16"/>
      <c r="W285" s="15"/>
      <c r="X285" s="6"/>
      <c r="Y285" s="108" t="s">
        <v>680</v>
      </c>
      <c r="Z285" s="108" t="s">
        <v>681</v>
      </c>
      <c r="AA285" s="71" t="s">
        <v>690</v>
      </c>
      <c r="AB285" s="71" t="s">
        <v>691</v>
      </c>
      <c r="AC285" s="108" t="s">
        <v>682</v>
      </c>
      <c r="AD285" s="108"/>
      <c r="AE285" s="248" t="s">
        <v>680</v>
      </c>
      <c r="AF285" s="74"/>
      <c r="AG285" s="90"/>
      <c r="AH285" s="74"/>
      <c r="AI285" s="74"/>
      <c r="AJ285" s="74"/>
      <c r="AK285" s="73"/>
      <c r="AL285" s="6"/>
      <c r="AM285" s="74"/>
      <c r="BA285" s="75">
        <f t="shared" si="30"/>
        <v>3</v>
      </c>
      <c r="BB285" s="75">
        <f t="shared" si="31"/>
        <v>2</v>
      </c>
      <c r="BC285" s="245" t="str">
        <f t="shared" si="32"/>
        <v>ＨＨ</v>
      </c>
      <c r="BD285" s="19"/>
    </row>
    <row r="286" spans="1:56" ht="31.5" x14ac:dyDescent="0.4">
      <c r="A286" s="76" t="s">
        <v>767</v>
      </c>
      <c r="B286" s="341"/>
      <c r="C286" s="76" t="s">
        <v>788</v>
      </c>
      <c r="D286" s="344"/>
      <c r="E286" s="76" t="s">
        <v>809</v>
      </c>
      <c r="F286" s="344"/>
      <c r="G286" s="190" t="s">
        <v>854</v>
      </c>
      <c r="H286" s="485"/>
      <c r="I286" s="78">
        <v>109</v>
      </c>
      <c r="J286" s="79" t="s">
        <v>585</v>
      </c>
      <c r="K286" s="86"/>
      <c r="L286" s="362" t="s">
        <v>144</v>
      </c>
      <c r="M286" s="363"/>
      <c r="N286" s="106" t="s">
        <v>680</v>
      </c>
      <c r="O286" s="106" t="s">
        <v>687</v>
      </c>
      <c r="P286" s="106" t="s">
        <v>688</v>
      </c>
      <c r="Q286" s="106"/>
      <c r="R286" s="7" t="s">
        <v>1315</v>
      </c>
      <c r="S286" s="8" t="s">
        <v>1317</v>
      </c>
      <c r="T286" s="14" t="s">
        <v>680</v>
      </c>
      <c r="U286" s="96" t="s">
        <v>382</v>
      </c>
      <c r="V286" s="16"/>
      <c r="W286" s="15"/>
      <c r="X286" s="6"/>
      <c r="Y286" s="108" t="s">
        <v>680</v>
      </c>
      <c r="Z286" s="108" t="s">
        <v>681</v>
      </c>
      <c r="AA286" s="71" t="s">
        <v>690</v>
      </c>
      <c r="AB286" s="71" t="s">
        <v>691</v>
      </c>
      <c r="AC286" s="108" t="s">
        <v>682</v>
      </c>
      <c r="AD286" s="108"/>
      <c r="AE286" s="248" t="s">
        <v>680</v>
      </c>
      <c r="AF286" s="74"/>
      <c r="AG286" s="90"/>
      <c r="AH286" s="74"/>
      <c r="AI286" s="74"/>
      <c r="AJ286" s="74"/>
      <c r="AK286" s="73"/>
      <c r="AL286" s="6"/>
      <c r="AM286" s="74"/>
      <c r="BA286" s="75">
        <f t="shared" si="30"/>
        <v>3</v>
      </c>
      <c r="BB286" s="75">
        <f t="shared" si="31"/>
        <v>2</v>
      </c>
      <c r="BC286" s="245" t="str">
        <f t="shared" si="32"/>
        <v>ＨＨ</v>
      </c>
      <c r="BD286" s="19"/>
    </row>
    <row r="287" spans="1:56" ht="31.5" x14ac:dyDescent="0.4">
      <c r="A287" s="76" t="s">
        <v>767</v>
      </c>
      <c r="B287" s="341"/>
      <c r="C287" s="76" t="s">
        <v>788</v>
      </c>
      <c r="D287" s="344"/>
      <c r="E287" s="76" t="s">
        <v>809</v>
      </c>
      <c r="F287" s="344"/>
      <c r="G287" s="190" t="s">
        <v>854</v>
      </c>
      <c r="H287" s="485"/>
      <c r="I287" s="78">
        <v>109</v>
      </c>
      <c r="J287" s="79" t="s">
        <v>586</v>
      </c>
      <c r="K287" s="86"/>
      <c r="L287" s="362" t="s">
        <v>145</v>
      </c>
      <c r="M287" s="363"/>
      <c r="N287" s="106" t="s">
        <v>680</v>
      </c>
      <c r="O287" s="106" t="s">
        <v>687</v>
      </c>
      <c r="P287" s="106" t="s">
        <v>688</v>
      </c>
      <c r="Q287" s="106"/>
      <c r="R287" s="7" t="s">
        <v>1315</v>
      </c>
      <c r="S287" s="8" t="s">
        <v>1318</v>
      </c>
      <c r="T287" s="14" t="s">
        <v>680</v>
      </c>
      <c r="U287" s="96" t="s">
        <v>382</v>
      </c>
      <c r="V287" s="16"/>
      <c r="W287" s="15"/>
      <c r="X287" s="6"/>
      <c r="Y287" s="108" t="s">
        <v>680</v>
      </c>
      <c r="Z287" s="108" t="s">
        <v>681</v>
      </c>
      <c r="AA287" s="71" t="s">
        <v>690</v>
      </c>
      <c r="AB287" s="71" t="s">
        <v>691</v>
      </c>
      <c r="AC287" s="108" t="s">
        <v>682</v>
      </c>
      <c r="AD287" s="108"/>
      <c r="AE287" s="248" t="s">
        <v>680</v>
      </c>
      <c r="AF287" s="74"/>
      <c r="AG287" s="90"/>
      <c r="AH287" s="74"/>
      <c r="AI287" s="74"/>
      <c r="AJ287" s="74"/>
      <c r="AK287" s="73"/>
      <c r="AL287" s="6"/>
      <c r="AM287" s="74"/>
      <c r="BA287" s="75">
        <f t="shared" si="30"/>
        <v>3</v>
      </c>
      <c r="BB287" s="75">
        <f t="shared" si="31"/>
        <v>2</v>
      </c>
      <c r="BC287" s="245" t="str">
        <f t="shared" si="32"/>
        <v>ＨＨ</v>
      </c>
      <c r="BD287" s="19"/>
    </row>
    <row r="288" spans="1:56" ht="42" x14ac:dyDescent="0.4">
      <c r="A288" s="76" t="s">
        <v>767</v>
      </c>
      <c r="B288" s="341"/>
      <c r="C288" s="76" t="s">
        <v>788</v>
      </c>
      <c r="D288" s="344"/>
      <c r="E288" s="76" t="s">
        <v>809</v>
      </c>
      <c r="F288" s="344"/>
      <c r="G288" s="190" t="s">
        <v>854</v>
      </c>
      <c r="H288" s="485"/>
      <c r="I288" s="104">
        <v>109</v>
      </c>
      <c r="J288" s="79" t="s">
        <v>587</v>
      </c>
      <c r="K288" s="171"/>
      <c r="L288" s="362" t="s">
        <v>1569</v>
      </c>
      <c r="M288" s="363"/>
      <c r="N288" s="106" t="s">
        <v>680</v>
      </c>
      <c r="O288" s="106" t="s">
        <v>687</v>
      </c>
      <c r="P288" s="106" t="s">
        <v>688</v>
      </c>
      <c r="Q288" s="106"/>
      <c r="R288" s="7" t="s">
        <v>1315</v>
      </c>
      <c r="S288" s="8" t="s">
        <v>1319</v>
      </c>
      <c r="T288" s="14" t="s">
        <v>680</v>
      </c>
      <c r="U288" s="96" t="s">
        <v>381</v>
      </c>
      <c r="V288" s="16"/>
      <c r="W288" s="15"/>
      <c r="X288" s="6"/>
      <c r="Y288" s="108" t="s">
        <v>680</v>
      </c>
      <c r="Z288" s="108" t="s">
        <v>681</v>
      </c>
      <c r="AA288" s="71" t="s">
        <v>690</v>
      </c>
      <c r="AB288" s="71" t="s">
        <v>691</v>
      </c>
      <c r="AC288" s="108" t="s">
        <v>682</v>
      </c>
      <c r="AD288" s="108"/>
      <c r="AE288" s="248" t="s">
        <v>680</v>
      </c>
      <c r="AF288" s="74"/>
      <c r="AG288" s="90"/>
      <c r="AH288" s="74"/>
      <c r="AI288" s="74"/>
      <c r="AJ288" s="74"/>
      <c r="AK288" s="73"/>
      <c r="AL288" s="6"/>
      <c r="AM288" s="74"/>
      <c r="BA288" s="75">
        <f t="shared" si="30"/>
        <v>74</v>
      </c>
      <c r="BB288" s="75">
        <f t="shared" si="31"/>
        <v>3</v>
      </c>
      <c r="BC288" s="245" t="str">
        <f t="shared" si="32"/>
        <v>ＨＨＨ</v>
      </c>
      <c r="BD288" s="19"/>
    </row>
    <row r="289" spans="1:56" ht="42" x14ac:dyDescent="0.4">
      <c r="A289" s="76" t="s">
        <v>767</v>
      </c>
      <c r="B289" s="341"/>
      <c r="C289" s="76" t="s">
        <v>788</v>
      </c>
      <c r="D289" s="344"/>
      <c r="E289" s="76" t="s">
        <v>809</v>
      </c>
      <c r="F289" s="344"/>
      <c r="G289" s="190" t="s">
        <v>854</v>
      </c>
      <c r="H289" s="485"/>
      <c r="I289" s="166">
        <v>110</v>
      </c>
      <c r="J289" s="65" t="s">
        <v>446</v>
      </c>
      <c r="K289" s="350" t="s">
        <v>147</v>
      </c>
      <c r="L289" s="338"/>
      <c r="M289" s="338"/>
      <c r="N289" s="106" t="s">
        <v>680</v>
      </c>
      <c r="O289" s="106" t="s">
        <v>687</v>
      </c>
      <c r="P289" s="106" t="s">
        <v>688</v>
      </c>
      <c r="Q289" s="106"/>
      <c r="R289" s="7" t="s">
        <v>1320</v>
      </c>
      <c r="S289" s="8" t="s">
        <v>1321</v>
      </c>
      <c r="T289" s="14" t="s">
        <v>680</v>
      </c>
      <c r="U289" s="96" t="s">
        <v>383</v>
      </c>
      <c r="V289" s="16"/>
      <c r="W289" s="15"/>
      <c r="X289" s="115" t="str">
        <f>AE289</f>
        <v>▼選択</v>
      </c>
      <c r="Y289" s="108" t="s">
        <v>680</v>
      </c>
      <c r="Z289" s="108" t="s">
        <v>681</v>
      </c>
      <c r="AA289" s="71" t="s">
        <v>690</v>
      </c>
      <c r="AB289" s="71" t="s">
        <v>691</v>
      </c>
      <c r="AC289" s="108" t="s">
        <v>682</v>
      </c>
      <c r="AD289" s="108"/>
      <c r="AE289" s="248" t="s">
        <v>680</v>
      </c>
      <c r="AF289" s="74"/>
      <c r="AG289" s="90"/>
      <c r="AH289" s="74"/>
      <c r="AI289" s="74"/>
      <c r="AJ289" s="74"/>
      <c r="AK289" s="73"/>
      <c r="AL289" s="6"/>
      <c r="AM289" s="74"/>
      <c r="BA289" s="75">
        <f t="shared" si="30"/>
        <v>153</v>
      </c>
      <c r="BB289" s="75">
        <f t="shared" si="31"/>
        <v>3</v>
      </c>
      <c r="BC289" s="245" t="str">
        <f t="shared" si="32"/>
        <v>ＨＨＨ</v>
      </c>
      <c r="BD289" s="19"/>
    </row>
    <row r="290" spans="1:56" ht="55.5" x14ac:dyDescent="0.4">
      <c r="A290" s="110" t="s">
        <v>767</v>
      </c>
      <c r="B290" s="342"/>
      <c r="C290" s="110" t="s">
        <v>788</v>
      </c>
      <c r="D290" s="345"/>
      <c r="E290" s="110" t="s">
        <v>809</v>
      </c>
      <c r="F290" s="345"/>
      <c r="G290" s="193" t="s">
        <v>854</v>
      </c>
      <c r="H290" s="486"/>
      <c r="I290" s="118" t="s">
        <v>728</v>
      </c>
      <c r="J290" s="112"/>
      <c r="K290" s="355" t="s">
        <v>702</v>
      </c>
      <c r="L290" s="356"/>
      <c r="M290" s="357"/>
      <c r="N290" s="106" t="s">
        <v>680</v>
      </c>
      <c r="O290" s="106" t="s">
        <v>687</v>
      </c>
      <c r="P290" s="106" t="s">
        <v>688</v>
      </c>
      <c r="Q290" s="106"/>
      <c r="R290" s="10" t="s">
        <v>1322</v>
      </c>
      <c r="S290" s="8" t="s">
        <v>1323</v>
      </c>
      <c r="T290" s="14" t="s">
        <v>680</v>
      </c>
      <c r="U290" s="68" t="s">
        <v>689</v>
      </c>
      <c r="V290" s="16"/>
      <c r="W290" s="15"/>
      <c r="X290" s="6"/>
      <c r="Y290" s="6" t="s">
        <v>680</v>
      </c>
      <c r="Z290" s="6" t="s">
        <v>681</v>
      </c>
      <c r="AA290" s="71" t="s">
        <v>690</v>
      </c>
      <c r="AB290" s="71" t="s">
        <v>691</v>
      </c>
      <c r="AC290" s="6" t="s">
        <v>682</v>
      </c>
      <c r="AD290" s="6"/>
      <c r="AE290" s="248" t="s">
        <v>680</v>
      </c>
      <c r="AF290" s="74"/>
      <c r="AG290" s="90"/>
      <c r="AH290" s="74"/>
      <c r="AI290" s="74"/>
      <c r="AJ290" s="74"/>
      <c r="AK290" s="73"/>
      <c r="AL290" s="6"/>
      <c r="AM290" s="74"/>
      <c r="BA290" s="75">
        <f t="shared" si="30"/>
        <v>194</v>
      </c>
      <c r="BB290" s="75">
        <f t="shared" si="31"/>
        <v>4</v>
      </c>
      <c r="BC290" s="245" t="str">
        <f t="shared" si="32"/>
        <v>ＨＨＨＨ</v>
      </c>
      <c r="BD290" s="19"/>
    </row>
    <row r="291" spans="1:56" ht="78.75" x14ac:dyDescent="0.4">
      <c r="A291" s="119" t="s">
        <v>766</v>
      </c>
      <c r="B291" s="340" t="s">
        <v>336</v>
      </c>
      <c r="C291" s="131" t="s">
        <v>778</v>
      </c>
      <c r="D291" s="343" t="s">
        <v>344</v>
      </c>
      <c r="E291" s="119" t="s">
        <v>825</v>
      </c>
      <c r="F291" s="346" t="s">
        <v>361</v>
      </c>
      <c r="G291" s="174" t="s">
        <v>852</v>
      </c>
      <c r="H291" s="470" t="s">
        <v>2</v>
      </c>
      <c r="I291" s="64">
        <v>111</v>
      </c>
      <c r="J291" s="65" t="s">
        <v>446</v>
      </c>
      <c r="K291" s="350" t="s">
        <v>148</v>
      </c>
      <c r="L291" s="338"/>
      <c r="M291" s="338"/>
      <c r="N291" s="120"/>
      <c r="O291" s="120"/>
      <c r="P291" s="120"/>
      <c r="Q291" s="120"/>
      <c r="R291" s="66"/>
      <c r="S291" s="67"/>
      <c r="T291" s="68" t="s">
        <v>1600</v>
      </c>
      <c r="U291" s="68" t="s">
        <v>689</v>
      </c>
      <c r="V291" s="69"/>
      <c r="W291" s="69"/>
      <c r="X291" s="107" t="str">
        <f>AE291</f>
        <v>▼選択</v>
      </c>
      <c r="Y291" s="108" t="s">
        <v>680</v>
      </c>
      <c r="Z291" s="108" t="s">
        <v>681</v>
      </c>
      <c r="AA291" s="71" t="s">
        <v>690</v>
      </c>
      <c r="AB291" s="71" t="s">
        <v>691</v>
      </c>
      <c r="AC291" s="108" t="s">
        <v>682</v>
      </c>
      <c r="AD291" s="108"/>
      <c r="AE291" s="246" t="s">
        <v>680</v>
      </c>
      <c r="AF291" s="69"/>
      <c r="AG291" s="72"/>
      <c r="AH291" s="69"/>
      <c r="AI291" s="69"/>
      <c r="AJ291" s="69"/>
      <c r="AK291" s="73"/>
      <c r="AL291" s="6"/>
      <c r="AM291" s="74"/>
      <c r="BA291" s="75">
        <f t="shared" si="30"/>
        <v>249</v>
      </c>
      <c r="BB291" s="75">
        <f t="shared" si="31"/>
        <v>5</v>
      </c>
      <c r="BC291" s="245" t="str">
        <f t="shared" si="32"/>
        <v>ＨＨＨＨＨ</v>
      </c>
      <c r="BD291" s="19"/>
    </row>
    <row r="292" spans="1:56" ht="42" x14ac:dyDescent="0.4">
      <c r="A292" s="76" t="s">
        <v>767</v>
      </c>
      <c r="B292" s="341"/>
      <c r="C292" s="76" t="s">
        <v>788</v>
      </c>
      <c r="D292" s="344"/>
      <c r="E292" s="121" t="s">
        <v>810</v>
      </c>
      <c r="F292" s="344"/>
      <c r="G292" s="175" t="s">
        <v>852</v>
      </c>
      <c r="H292" s="471"/>
      <c r="I292" s="78">
        <v>111</v>
      </c>
      <c r="J292" s="79" t="s">
        <v>588</v>
      </c>
      <c r="K292" s="86"/>
      <c r="L292" s="362" t="s">
        <v>241</v>
      </c>
      <c r="M292" s="363"/>
      <c r="N292" s="106" t="s">
        <v>680</v>
      </c>
      <c r="O292" s="106" t="s">
        <v>687</v>
      </c>
      <c r="P292" s="106" t="s">
        <v>688</v>
      </c>
      <c r="Q292" s="106"/>
      <c r="R292" s="7" t="s">
        <v>1324</v>
      </c>
      <c r="S292" s="8" t="s">
        <v>1325</v>
      </c>
      <c r="T292" s="14" t="s">
        <v>680</v>
      </c>
      <c r="U292" s="96" t="s">
        <v>381</v>
      </c>
      <c r="V292" s="16"/>
      <c r="W292" s="15"/>
      <c r="X292" s="6"/>
      <c r="Y292" s="108" t="s">
        <v>680</v>
      </c>
      <c r="Z292" s="108" t="s">
        <v>681</v>
      </c>
      <c r="AA292" s="71" t="s">
        <v>690</v>
      </c>
      <c r="AB292" s="71" t="s">
        <v>691</v>
      </c>
      <c r="AC292" s="108" t="s">
        <v>682</v>
      </c>
      <c r="AD292" s="108"/>
      <c r="AE292" s="248" t="s">
        <v>680</v>
      </c>
      <c r="AF292" s="74"/>
      <c r="AG292" s="90"/>
      <c r="AH292" s="74"/>
      <c r="AI292" s="74"/>
      <c r="AJ292" s="74"/>
      <c r="AK292" s="73"/>
      <c r="AL292" s="6"/>
      <c r="AM292" s="74"/>
      <c r="BA292" s="75">
        <f t="shared" si="30"/>
        <v>86</v>
      </c>
      <c r="BB292" s="75">
        <f t="shared" si="31"/>
        <v>3</v>
      </c>
      <c r="BC292" s="245" t="str">
        <f t="shared" si="32"/>
        <v>ＨＨＨ</v>
      </c>
      <c r="BD292" s="19"/>
    </row>
    <row r="293" spans="1:56" ht="42" x14ac:dyDescent="0.4">
      <c r="A293" s="76" t="s">
        <v>767</v>
      </c>
      <c r="B293" s="341"/>
      <c r="C293" s="76" t="s">
        <v>788</v>
      </c>
      <c r="D293" s="344"/>
      <c r="E293" s="121" t="s">
        <v>810</v>
      </c>
      <c r="F293" s="344"/>
      <c r="G293" s="175" t="s">
        <v>852</v>
      </c>
      <c r="H293" s="471"/>
      <c r="I293" s="78">
        <v>111</v>
      </c>
      <c r="J293" s="79" t="s">
        <v>589</v>
      </c>
      <c r="K293" s="86"/>
      <c r="L293" s="362" t="s">
        <v>242</v>
      </c>
      <c r="M293" s="363"/>
      <c r="N293" s="106" t="s">
        <v>680</v>
      </c>
      <c r="O293" s="106" t="s">
        <v>687</v>
      </c>
      <c r="P293" s="106" t="s">
        <v>688</v>
      </c>
      <c r="Q293" s="106"/>
      <c r="R293" s="7" t="s">
        <v>1324</v>
      </c>
      <c r="S293" s="8" t="s">
        <v>1326</v>
      </c>
      <c r="T293" s="14" t="s">
        <v>680</v>
      </c>
      <c r="U293" s="96" t="s">
        <v>384</v>
      </c>
      <c r="V293" s="16"/>
      <c r="W293" s="15"/>
      <c r="X293" s="6"/>
      <c r="Y293" s="108" t="s">
        <v>680</v>
      </c>
      <c r="Z293" s="108" t="s">
        <v>681</v>
      </c>
      <c r="AA293" s="71" t="s">
        <v>690</v>
      </c>
      <c r="AB293" s="71" t="s">
        <v>691</v>
      </c>
      <c r="AC293" s="108" t="s">
        <v>682</v>
      </c>
      <c r="AD293" s="108"/>
      <c r="AE293" s="248" t="s">
        <v>680</v>
      </c>
      <c r="AF293" s="74"/>
      <c r="AG293" s="90"/>
      <c r="AH293" s="74"/>
      <c r="AI293" s="74"/>
      <c r="AJ293" s="74"/>
      <c r="AK293" s="73"/>
      <c r="AL293" s="6"/>
      <c r="AM293" s="74"/>
      <c r="BA293" s="75">
        <f t="shared" si="30"/>
        <v>96</v>
      </c>
      <c r="BB293" s="75">
        <f t="shared" si="31"/>
        <v>3</v>
      </c>
      <c r="BC293" s="245" t="str">
        <f t="shared" si="32"/>
        <v>ＨＨＨ</v>
      </c>
      <c r="BD293" s="19"/>
    </row>
    <row r="294" spans="1:56" ht="47.25" x14ac:dyDescent="0.4">
      <c r="A294" s="76" t="s">
        <v>767</v>
      </c>
      <c r="B294" s="341"/>
      <c r="C294" s="76" t="s">
        <v>788</v>
      </c>
      <c r="D294" s="344"/>
      <c r="E294" s="121" t="s">
        <v>810</v>
      </c>
      <c r="F294" s="344"/>
      <c r="G294" s="175" t="s">
        <v>852</v>
      </c>
      <c r="H294" s="471"/>
      <c r="I294" s="78">
        <v>111</v>
      </c>
      <c r="J294" s="79" t="s">
        <v>590</v>
      </c>
      <c r="K294" s="86"/>
      <c r="L294" s="362" t="s">
        <v>243</v>
      </c>
      <c r="M294" s="363"/>
      <c r="N294" s="106" t="s">
        <v>680</v>
      </c>
      <c r="O294" s="106" t="s">
        <v>687</v>
      </c>
      <c r="P294" s="106" t="s">
        <v>688</v>
      </c>
      <c r="Q294" s="106"/>
      <c r="R294" s="7" t="s">
        <v>1324</v>
      </c>
      <c r="S294" s="8" t="s">
        <v>1327</v>
      </c>
      <c r="T294" s="14" t="s">
        <v>680</v>
      </c>
      <c r="U294" s="96" t="s">
        <v>385</v>
      </c>
      <c r="V294" s="16"/>
      <c r="W294" s="15"/>
      <c r="X294" s="6"/>
      <c r="Y294" s="108" t="s">
        <v>680</v>
      </c>
      <c r="Z294" s="108" t="s">
        <v>681</v>
      </c>
      <c r="AA294" s="71" t="s">
        <v>690</v>
      </c>
      <c r="AB294" s="71" t="s">
        <v>691</v>
      </c>
      <c r="AC294" s="108" t="s">
        <v>682</v>
      </c>
      <c r="AD294" s="108"/>
      <c r="AE294" s="248" t="s">
        <v>680</v>
      </c>
      <c r="AF294" s="74"/>
      <c r="AG294" s="90"/>
      <c r="AH294" s="74"/>
      <c r="AI294" s="74"/>
      <c r="AJ294" s="74"/>
      <c r="AK294" s="73"/>
      <c r="AL294" s="6"/>
      <c r="AM294" s="74"/>
      <c r="BA294" s="75">
        <f t="shared" si="30"/>
        <v>34</v>
      </c>
      <c r="BB294" s="75">
        <f t="shared" si="31"/>
        <v>2</v>
      </c>
      <c r="BC294" s="245" t="str">
        <f t="shared" si="32"/>
        <v>ＨＨ</v>
      </c>
      <c r="BD294" s="19"/>
    </row>
    <row r="295" spans="1:56" ht="63" x14ac:dyDescent="0.4">
      <c r="A295" s="76" t="s">
        <v>767</v>
      </c>
      <c r="B295" s="341"/>
      <c r="C295" s="76" t="s">
        <v>788</v>
      </c>
      <c r="D295" s="344"/>
      <c r="E295" s="121" t="s">
        <v>810</v>
      </c>
      <c r="F295" s="344"/>
      <c r="G295" s="175" t="s">
        <v>852</v>
      </c>
      <c r="H295" s="471"/>
      <c r="I295" s="78">
        <v>111</v>
      </c>
      <c r="J295" s="79" t="s">
        <v>591</v>
      </c>
      <c r="K295" s="86"/>
      <c r="L295" s="362" t="s">
        <v>244</v>
      </c>
      <c r="M295" s="363"/>
      <c r="N295" s="106" t="s">
        <v>680</v>
      </c>
      <c r="O295" s="106" t="s">
        <v>687</v>
      </c>
      <c r="P295" s="106" t="s">
        <v>688</v>
      </c>
      <c r="Q295" s="106"/>
      <c r="R295" s="7" t="s">
        <v>1324</v>
      </c>
      <c r="S295" s="8" t="s">
        <v>1328</v>
      </c>
      <c r="T295" s="14" t="s">
        <v>680</v>
      </c>
      <c r="U295" s="96" t="s">
        <v>386</v>
      </c>
      <c r="V295" s="16"/>
      <c r="W295" s="15"/>
      <c r="X295" s="6"/>
      <c r="Y295" s="108" t="s">
        <v>680</v>
      </c>
      <c r="Z295" s="108" t="s">
        <v>681</v>
      </c>
      <c r="AA295" s="71" t="s">
        <v>690</v>
      </c>
      <c r="AB295" s="71" t="s">
        <v>691</v>
      </c>
      <c r="AC295" s="108" t="s">
        <v>682</v>
      </c>
      <c r="AD295" s="108"/>
      <c r="AE295" s="248" t="s">
        <v>680</v>
      </c>
      <c r="AF295" s="74"/>
      <c r="AG295" s="90"/>
      <c r="AH295" s="74"/>
      <c r="AI295" s="74"/>
      <c r="AJ295" s="74"/>
      <c r="AK295" s="73"/>
      <c r="AL295" s="6"/>
      <c r="AM295" s="74"/>
      <c r="BA295" s="75">
        <f t="shared" si="30"/>
        <v>75</v>
      </c>
      <c r="BB295" s="75">
        <f t="shared" si="31"/>
        <v>3</v>
      </c>
      <c r="BC295" s="245" t="str">
        <f t="shared" si="32"/>
        <v>ＨＨＨ</v>
      </c>
      <c r="BD295" s="19"/>
    </row>
    <row r="296" spans="1:56" ht="28.5" x14ac:dyDescent="0.4">
      <c r="A296" s="76" t="s">
        <v>767</v>
      </c>
      <c r="B296" s="341"/>
      <c r="C296" s="76" t="s">
        <v>788</v>
      </c>
      <c r="D296" s="344"/>
      <c r="E296" s="121" t="s">
        <v>810</v>
      </c>
      <c r="F296" s="344"/>
      <c r="G296" s="175" t="s">
        <v>852</v>
      </c>
      <c r="H296" s="471"/>
      <c r="I296" s="78">
        <v>111</v>
      </c>
      <c r="J296" s="79" t="s">
        <v>592</v>
      </c>
      <c r="K296" s="86"/>
      <c r="L296" s="362" t="s">
        <v>245</v>
      </c>
      <c r="M296" s="363"/>
      <c r="N296" s="106" t="s">
        <v>680</v>
      </c>
      <c r="O296" s="106" t="s">
        <v>687</v>
      </c>
      <c r="P296" s="106" t="s">
        <v>688</v>
      </c>
      <c r="Q296" s="106"/>
      <c r="R296" s="7" t="s">
        <v>1324</v>
      </c>
      <c r="S296" s="8" t="s">
        <v>1329</v>
      </c>
      <c r="T296" s="14" t="s">
        <v>680</v>
      </c>
      <c r="U296" s="96" t="s">
        <v>387</v>
      </c>
      <c r="V296" s="16"/>
      <c r="W296" s="15"/>
      <c r="X296" s="6"/>
      <c r="Y296" s="108" t="s">
        <v>680</v>
      </c>
      <c r="Z296" s="108" t="s">
        <v>681</v>
      </c>
      <c r="AA296" s="71" t="s">
        <v>690</v>
      </c>
      <c r="AB296" s="71" t="s">
        <v>691</v>
      </c>
      <c r="AC296" s="108" t="s">
        <v>682</v>
      </c>
      <c r="AD296" s="108"/>
      <c r="AE296" s="248" t="s">
        <v>680</v>
      </c>
      <c r="AF296" s="74"/>
      <c r="AG296" s="90"/>
      <c r="AH296" s="74"/>
      <c r="AI296" s="74"/>
      <c r="AJ296" s="74"/>
      <c r="AK296" s="73"/>
      <c r="AL296" s="6"/>
      <c r="AM296" s="74"/>
      <c r="BA296" s="75">
        <f t="shared" si="30"/>
        <v>50</v>
      </c>
      <c r="BB296" s="75">
        <f t="shared" si="31"/>
        <v>2</v>
      </c>
      <c r="BC296" s="245" t="str">
        <f t="shared" si="32"/>
        <v>ＨＨ</v>
      </c>
      <c r="BD296" s="19"/>
    </row>
    <row r="297" spans="1:56" ht="28.5" x14ac:dyDescent="0.4">
      <c r="A297" s="76" t="s">
        <v>767</v>
      </c>
      <c r="B297" s="341"/>
      <c r="C297" s="76" t="s">
        <v>788</v>
      </c>
      <c r="D297" s="344"/>
      <c r="E297" s="121" t="s">
        <v>810</v>
      </c>
      <c r="F297" s="344"/>
      <c r="G297" s="175" t="s">
        <v>852</v>
      </c>
      <c r="H297" s="471"/>
      <c r="I297" s="104">
        <v>111</v>
      </c>
      <c r="J297" s="79" t="s">
        <v>593</v>
      </c>
      <c r="K297" s="86"/>
      <c r="L297" s="362" t="s">
        <v>1568</v>
      </c>
      <c r="M297" s="363"/>
      <c r="N297" s="106" t="s">
        <v>680</v>
      </c>
      <c r="O297" s="106" t="s">
        <v>687</v>
      </c>
      <c r="P297" s="106" t="s">
        <v>688</v>
      </c>
      <c r="Q297" s="106"/>
      <c r="R297" s="7" t="s">
        <v>1324</v>
      </c>
      <c r="S297" s="8" t="s">
        <v>1330</v>
      </c>
      <c r="T297" s="14" t="s">
        <v>680</v>
      </c>
      <c r="U297" s="96" t="s">
        <v>381</v>
      </c>
      <c r="V297" s="16"/>
      <c r="W297" s="15"/>
      <c r="X297" s="6"/>
      <c r="Y297" s="108" t="s">
        <v>680</v>
      </c>
      <c r="Z297" s="108" t="s">
        <v>681</v>
      </c>
      <c r="AA297" s="71" t="s">
        <v>690</v>
      </c>
      <c r="AB297" s="71" t="s">
        <v>691</v>
      </c>
      <c r="AC297" s="108" t="s">
        <v>682</v>
      </c>
      <c r="AD297" s="108"/>
      <c r="AE297" s="248" t="s">
        <v>680</v>
      </c>
      <c r="AF297" s="74"/>
      <c r="AG297" s="90"/>
      <c r="AH297" s="74"/>
      <c r="AI297" s="74"/>
      <c r="AJ297" s="74"/>
      <c r="AK297" s="73"/>
      <c r="AL297" s="6"/>
      <c r="AM297" s="74"/>
      <c r="BA297" s="75">
        <f t="shared" si="30"/>
        <v>44</v>
      </c>
      <c r="BB297" s="75">
        <f t="shared" si="31"/>
        <v>2</v>
      </c>
      <c r="BC297" s="245" t="str">
        <f t="shared" si="32"/>
        <v>ＨＨ</v>
      </c>
      <c r="BD297" s="19"/>
    </row>
    <row r="298" spans="1:56" ht="55.5" x14ac:dyDescent="0.4">
      <c r="A298" s="76" t="s">
        <v>767</v>
      </c>
      <c r="B298" s="341"/>
      <c r="C298" s="76" t="s">
        <v>788</v>
      </c>
      <c r="D298" s="344"/>
      <c r="E298" s="121" t="s">
        <v>810</v>
      </c>
      <c r="F298" s="344"/>
      <c r="G298" s="175" t="s">
        <v>852</v>
      </c>
      <c r="H298" s="471"/>
      <c r="I298" s="114">
        <v>112</v>
      </c>
      <c r="J298" s="65" t="s">
        <v>446</v>
      </c>
      <c r="K298" s="350" t="s">
        <v>125</v>
      </c>
      <c r="L298" s="338"/>
      <c r="M298" s="338"/>
      <c r="N298" s="106" t="s">
        <v>680</v>
      </c>
      <c r="O298" s="106" t="s">
        <v>687</v>
      </c>
      <c r="P298" s="106" t="s">
        <v>688</v>
      </c>
      <c r="Q298" s="106"/>
      <c r="R298" s="7" t="s">
        <v>1331</v>
      </c>
      <c r="S298" s="8" t="s">
        <v>1332</v>
      </c>
      <c r="T298" s="14" t="s">
        <v>680</v>
      </c>
      <c r="U298" s="96" t="s">
        <v>388</v>
      </c>
      <c r="V298" s="16"/>
      <c r="W298" s="15"/>
      <c r="X298" s="107" t="str">
        <f t="shared" ref="X298:X301" si="35">AE298</f>
        <v>▼選択</v>
      </c>
      <c r="Y298" s="108" t="s">
        <v>680</v>
      </c>
      <c r="Z298" s="108" t="s">
        <v>681</v>
      </c>
      <c r="AA298" s="71" t="s">
        <v>690</v>
      </c>
      <c r="AB298" s="71" t="s">
        <v>691</v>
      </c>
      <c r="AC298" s="108" t="s">
        <v>682</v>
      </c>
      <c r="AD298" s="108"/>
      <c r="AE298" s="248" t="s">
        <v>680</v>
      </c>
      <c r="AF298" s="74"/>
      <c r="AG298" s="90"/>
      <c r="AH298" s="74"/>
      <c r="AI298" s="74"/>
      <c r="AJ298" s="74"/>
      <c r="AK298" s="73"/>
      <c r="AL298" s="6"/>
      <c r="AM298" s="74"/>
      <c r="BA298" s="75">
        <f t="shared" si="30"/>
        <v>218</v>
      </c>
      <c r="BB298" s="75">
        <f t="shared" si="31"/>
        <v>4</v>
      </c>
      <c r="BC298" s="245" t="str">
        <f t="shared" si="32"/>
        <v>ＨＨＨＨ</v>
      </c>
      <c r="BD298" s="19"/>
    </row>
    <row r="299" spans="1:56" ht="42" x14ac:dyDescent="0.4">
      <c r="A299" s="76" t="s">
        <v>767</v>
      </c>
      <c r="B299" s="341"/>
      <c r="C299" s="76" t="s">
        <v>788</v>
      </c>
      <c r="D299" s="344"/>
      <c r="E299" s="121" t="s">
        <v>810</v>
      </c>
      <c r="F299" s="344"/>
      <c r="G299" s="175" t="s">
        <v>852</v>
      </c>
      <c r="H299" s="471"/>
      <c r="I299" s="114">
        <v>113</v>
      </c>
      <c r="J299" s="65" t="s">
        <v>446</v>
      </c>
      <c r="K299" s="350" t="s">
        <v>126</v>
      </c>
      <c r="L299" s="338"/>
      <c r="M299" s="338"/>
      <c r="N299" s="106" t="s">
        <v>680</v>
      </c>
      <c r="O299" s="106" t="s">
        <v>687</v>
      </c>
      <c r="P299" s="106" t="s">
        <v>688</v>
      </c>
      <c r="Q299" s="106" t="s">
        <v>692</v>
      </c>
      <c r="R299" s="7" t="s">
        <v>1333</v>
      </c>
      <c r="S299" s="8" t="s">
        <v>1334</v>
      </c>
      <c r="T299" s="14" t="s">
        <v>680</v>
      </c>
      <c r="U299" s="96" t="s">
        <v>389</v>
      </c>
      <c r="V299" s="16"/>
      <c r="W299" s="15"/>
      <c r="X299" s="107" t="str">
        <f t="shared" si="35"/>
        <v>▼選択</v>
      </c>
      <c r="Y299" s="108" t="s">
        <v>680</v>
      </c>
      <c r="Z299" s="108" t="s">
        <v>681</v>
      </c>
      <c r="AA299" s="71" t="s">
        <v>690</v>
      </c>
      <c r="AB299" s="71" t="s">
        <v>691</v>
      </c>
      <c r="AC299" s="108" t="s">
        <v>682</v>
      </c>
      <c r="AD299" s="108" t="s">
        <v>910</v>
      </c>
      <c r="AE299" s="248" t="s">
        <v>680</v>
      </c>
      <c r="AF299" s="74"/>
      <c r="AG299" s="90"/>
      <c r="AH299" s="74"/>
      <c r="AI299" s="74"/>
      <c r="AJ299" s="74"/>
      <c r="AK299" s="73"/>
      <c r="AL299" s="6"/>
      <c r="AM299" s="74"/>
      <c r="BA299" s="75">
        <f t="shared" si="30"/>
        <v>121</v>
      </c>
      <c r="BB299" s="75">
        <f t="shared" si="31"/>
        <v>3</v>
      </c>
      <c r="BC299" s="245" t="str">
        <f t="shared" si="32"/>
        <v>ＨＨＨ</v>
      </c>
      <c r="BD299" s="19"/>
    </row>
    <row r="300" spans="1:56" ht="55.5" x14ac:dyDescent="0.4">
      <c r="A300" s="76" t="s">
        <v>767</v>
      </c>
      <c r="B300" s="341"/>
      <c r="C300" s="76" t="s">
        <v>788</v>
      </c>
      <c r="D300" s="344"/>
      <c r="E300" s="121" t="s">
        <v>810</v>
      </c>
      <c r="F300" s="344"/>
      <c r="G300" s="175" t="s">
        <v>852</v>
      </c>
      <c r="H300" s="471"/>
      <c r="I300" s="114">
        <v>114</v>
      </c>
      <c r="J300" s="65" t="s">
        <v>446</v>
      </c>
      <c r="K300" s="350" t="s">
        <v>127</v>
      </c>
      <c r="L300" s="338"/>
      <c r="M300" s="338"/>
      <c r="N300" s="106" t="s">
        <v>680</v>
      </c>
      <c r="O300" s="106" t="s">
        <v>687</v>
      </c>
      <c r="P300" s="106" t="s">
        <v>688</v>
      </c>
      <c r="Q300" s="106"/>
      <c r="R300" s="7" t="s">
        <v>1335</v>
      </c>
      <c r="S300" s="8" t="s">
        <v>1336</v>
      </c>
      <c r="T300" s="14" t="s">
        <v>680</v>
      </c>
      <c r="U300" s="96" t="s">
        <v>381</v>
      </c>
      <c r="V300" s="16"/>
      <c r="W300" s="15"/>
      <c r="X300" s="107" t="str">
        <f t="shared" si="35"/>
        <v>▼選択</v>
      </c>
      <c r="Y300" s="108" t="s">
        <v>680</v>
      </c>
      <c r="Z300" s="108" t="s">
        <v>681</v>
      </c>
      <c r="AA300" s="71" t="s">
        <v>690</v>
      </c>
      <c r="AB300" s="71" t="s">
        <v>691</v>
      </c>
      <c r="AC300" s="108" t="s">
        <v>682</v>
      </c>
      <c r="AD300" s="108"/>
      <c r="AE300" s="248" t="s">
        <v>680</v>
      </c>
      <c r="AF300" s="74"/>
      <c r="AG300" s="90"/>
      <c r="AH300" s="74"/>
      <c r="AI300" s="74"/>
      <c r="AJ300" s="74"/>
      <c r="AK300" s="73"/>
      <c r="AL300" s="6"/>
      <c r="AM300" s="74"/>
      <c r="BA300" s="75">
        <f t="shared" si="30"/>
        <v>208</v>
      </c>
      <c r="BB300" s="75">
        <f t="shared" si="31"/>
        <v>4</v>
      </c>
      <c r="BC300" s="245" t="str">
        <f t="shared" si="32"/>
        <v>ＨＨＨＨ</v>
      </c>
      <c r="BD300" s="19"/>
    </row>
    <row r="301" spans="1:56" ht="47.25" x14ac:dyDescent="0.4">
      <c r="A301" s="76" t="s">
        <v>767</v>
      </c>
      <c r="B301" s="341"/>
      <c r="C301" s="76" t="s">
        <v>788</v>
      </c>
      <c r="D301" s="344"/>
      <c r="E301" s="121" t="s">
        <v>810</v>
      </c>
      <c r="F301" s="344"/>
      <c r="G301" s="175" t="s">
        <v>852</v>
      </c>
      <c r="H301" s="471"/>
      <c r="I301" s="64">
        <v>115</v>
      </c>
      <c r="J301" s="65" t="s">
        <v>446</v>
      </c>
      <c r="K301" s="350" t="s">
        <v>149</v>
      </c>
      <c r="L301" s="338"/>
      <c r="M301" s="338"/>
      <c r="N301" s="120"/>
      <c r="O301" s="120"/>
      <c r="P301" s="120"/>
      <c r="Q301" s="120"/>
      <c r="R301" s="66"/>
      <c r="S301" s="67"/>
      <c r="T301" s="68" t="s">
        <v>1602</v>
      </c>
      <c r="U301" s="68" t="s">
        <v>689</v>
      </c>
      <c r="V301" s="69"/>
      <c r="W301" s="69"/>
      <c r="X301" s="107" t="str">
        <f t="shared" si="35"/>
        <v>▼選択</v>
      </c>
      <c r="Y301" s="108" t="s">
        <v>680</v>
      </c>
      <c r="Z301" s="108" t="s">
        <v>681</v>
      </c>
      <c r="AA301" s="71" t="s">
        <v>690</v>
      </c>
      <c r="AB301" s="71" t="s">
        <v>691</v>
      </c>
      <c r="AC301" s="108" t="s">
        <v>682</v>
      </c>
      <c r="AD301" s="108"/>
      <c r="AE301" s="246" t="s">
        <v>680</v>
      </c>
      <c r="AF301" s="69"/>
      <c r="AG301" s="72"/>
      <c r="AH301" s="69"/>
      <c r="AI301" s="69"/>
      <c r="AJ301" s="69"/>
      <c r="AK301" s="73"/>
      <c r="AL301" s="6"/>
      <c r="AM301" s="74"/>
      <c r="BA301" s="75">
        <f t="shared" si="30"/>
        <v>143</v>
      </c>
      <c r="BB301" s="75">
        <f t="shared" si="31"/>
        <v>3</v>
      </c>
      <c r="BC301" s="245" t="str">
        <f t="shared" si="32"/>
        <v>ＨＨＨ</v>
      </c>
      <c r="BD301" s="19"/>
    </row>
    <row r="302" spans="1:56" ht="28.5" x14ac:dyDescent="0.4">
      <c r="A302" s="76" t="s">
        <v>767</v>
      </c>
      <c r="B302" s="341"/>
      <c r="C302" s="76" t="s">
        <v>788</v>
      </c>
      <c r="D302" s="344"/>
      <c r="E302" s="121" t="s">
        <v>810</v>
      </c>
      <c r="F302" s="344"/>
      <c r="G302" s="175" t="s">
        <v>852</v>
      </c>
      <c r="H302" s="471"/>
      <c r="I302" s="78">
        <v>115</v>
      </c>
      <c r="J302" s="79" t="s">
        <v>594</v>
      </c>
      <c r="K302" s="194"/>
      <c r="L302" s="362" t="s">
        <v>216</v>
      </c>
      <c r="M302" s="363"/>
      <c r="N302" s="106" t="s">
        <v>680</v>
      </c>
      <c r="O302" s="106" t="s">
        <v>687</v>
      </c>
      <c r="P302" s="106" t="s">
        <v>688</v>
      </c>
      <c r="Q302" s="106"/>
      <c r="R302" s="7" t="s">
        <v>1337</v>
      </c>
      <c r="S302" s="8" t="s">
        <v>1338</v>
      </c>
      <c r="T302" s="14" t="s">
        <v>680</v>
      </c>
      <c r="U302" s="96" t="s">
        <v>390</v>
      </c>
      <c r="V302" s="16"/>
      <c r="W302" s="15"/>
      <c r="X302" s="6"/>
      <c r="Y302" s="108" t="s">
        <v>680</v>
      </c>
      <c r="Z302" s="108" t="s">
        <v>681</v>
      </c>
      <c r="AA302" s="71" t="s">
        <v>690</v>
      </c>
      <c r="AB302" s="71" t="s">
        <v>691</v>
      </c>
      <c r="AC302" s="108" t="s">
        <v>682</v>
      </c>
      <c r="AD302" s="108"/>
      <c r="AE302" s="248" t="s">
        <v>680</v>
      </c>
      <c r="AF302" s="74"/>
      <c r="AG302" s="90"/>
      <c r="AH302" s="74"/>
      <c r="AI302" s="74"/>
      <c r="AJ302" s="74"/>
      <c r="AK302" s="73"/>
      <c r="AL302" s="6"/>
      <c r="AM302" s="74"/>
      <c r="BA302" s="75">
        <f t="shared" si="30"/>
        <v>32</v>
      </c>
      <c r="BB302" s="75">
        <f t="shared" si="31"/>
        <v>2</v>
      </c>
      <c r="BC302" s="245" t="str">
        <f t="shared" si="32"/>
        <v>ＨＨ</v>
      </c>
      <c r="BD302" s="19"/>
    </row>
    <row r="303" spans="1:56" ht="42" x14ac:dyDescent="0.4">
      <c r="A303" s="76" t="s">
        <v>767</v>
      </c>
      <c r="B303" s="341"/>
      <c r="C303" s="76" t="s">
        <v>788</v>
      </c>
      <c r="D303" s="344"/>
      <c r="E303" s="76" t="s">
        <v>810</v>
      </c>
      <c r="F303" s="344"/>
      <c r="G303" s="175" t="s">
        <v>852</v>
      </c>
      <c r="H303" s="471"/>
      <c r="I303" s="78">
        <v>115</v>
      </c>
      <c r="J303" s="79" t="s">
        <v>595</v>
      </c>
      <c r="K303" s="194"/>
      <c r="L303" s="362" t="s">
        <v>217</v>
      </c>
      <c r="M303" s="363"/>
      <c r="N303" s="106" t="s">
        <v>680</v>
      </c>
      <c r="O303" s="106" t="s">
        <v>687</v>
      </c>
      <c r="P303" s="106" t="s">
        <v>688</v>
      </c>
      <c r="Q303" s="106"/>
      <c r="R303" s="7" t="s">
        <v>1337</v>
      </c>
      <c r="S303" s="8" t="s">
        <v>1339</v>
      </c>
      <c r="T303" s="14" t="s">
        <v>680</v>
      </c>
      <c r="U303" s="96" t="s">
        <v>381</v>
      </c>
      <c r="V303" s="16"/>
      <c r="W303" s="15"/>
      <c r="X303" s="6"/>
      <c r="Y303" s="108" t="s">
        <v>680</v>
      </c>
      <c r="Z303" s="108" t="s">
        <v>681</v>
      </c>
      <c r="AA303" s="71" t="s">
        <v>690</v>
      </c>
      <c r="AB303" s="71" t="s">
        <v>691</v>
      </c>
      <c r="AC303" s="108" t="s">
        <v>682</v>
      </c>
      <c r="AD303" s="108"/>
      <c r="AE303" s="248" t="s">
        <v>680</v>
      </c>
      <c r="AF303" s="74"/>
      <c r="AG303" s="90"/>
      <c r="AH303" s="74"/>
      <c r="AI303" s="74"/>
      <c r="AJ303" s="74"/>
      <c r="AK303" s="73"/>
      <c r="AL303" s="6"/>
      <c r="AM303" s="74"/>
      <c r="BA303" s="75">
        <f t="shared" si="30"/>
        <v>110</v>
      </c>
      <c r="BB303" s="75">
        <f t="shared" si="31"/>
        <v>3</v>
      </c>
      <c r="BC303" s="245" t="str">
        <f t="shared" si="32"/>
        <v>ＨＨＨ</v>
      </c>
      <c r="BD303" s="19"/>
    </row>
    <row r="304" spans="1:56" ht="42" x14ac:dyDescent="0.4">
      <c r="A304" s="76" t="s">
        <v>767</v>
      </c>
      <c r="B304" s="341"/>
      <c r="C304" s="76" t="s">
        <v>788</v>
      </c>
      <c r="D304" s="344"/>
      <c r="E304" s="76" t="s">
        <v>810</v>
      </c>
      <c r="F304" s="344"/>
      <c r="G304" s="175" t="s">
        <v>852</v>
      </c>
      <c r="H304" s="471"/>
      <c r="I304" s="78">
        <v>115</v>
      </c>
      <c r="J304" s="79" t="s">
        <v>596</v>
      </c>
      <c r="K304" s="194"/>
      <c r="L304" s="362" t="s">
        <v>218</v>
      </c>
      <c r="M304" s="363"/>
      <c r="N304" s="106" t="s">
        <v>680</v>
      </c>
      <c r="O304" s="106" t="s">
        <v>687</v>
      </c>
      <c r="P304" s="106" t="s">
        <v>688</v>
      </c>
      <c r="Q304" s="106"/>
      <c r="R304" s="7" t="s">
        <v>1337</v>
      </c>
      <c r="S304" s="8" t="s">
        <v>1340</v>
      </c>
      <c r="T304" s="14" t="s">
        <v>680</v>
      </c>
      <c r="U304" s="96" t="s">
        <v>381</v>
      </c>
      <c r="V304" s="16"/>
      <c r="W304" s="15"/>
      <c r="X304" s="6"/>
      <c r="Y304" s="108" t="s">
        <v>680</v>
      </c>
      <c r="Z304" s="108" t="s">
        <v>681</v>
      </c>
      <c r="AA304" s="71" t="s">
        <v>690</v>
      </c>
      <c r="AB304" s="71" t="s">
        <v>691</v>
      </c>
      <c r="AC304" s="108" t="s">
        <v>682</v>
      </c>
      <c r="AD304" s="108"/>
      <c r="AE304" s="248" t="s">
        <v>680</v>
      </c>
      <c r="AF304" s="74"/>
      <c r="AG304" s="90"/>
      <c r="AH304" s="74"/>
      <c r="AI304" s="74"/>
      <c r="AJ304" s="74"/>
      <c r="AK304" s="73"/>
      <c r="AL304" s="6"/>
      <c r="AM304" s="74"/>
      <c r="BA304" s="75">
        <f t="shared" si="30"/>
        <v>86</v>
      </c>
      <c r="BB304" s="75">
        <f t="shared" si="31"/>
        <v>3</v>
      </c>
      <c r="BC304" s="245" t="str">
        <f t="shared" si="32"/>
        <v>ＨＨＨ</v>
      </c>
      <c r="BD304" s="19"/>
    </row>
    <row r="305" spans="1:56" ht="42" x14ac:dyDescent="0.4">
      <c r="A305" s="76" t="s">
        <v>767</v>
      </c>
      <c r="B305" s="341"/>
      <c r="C305" s="76" t="s">
        <v>788</v>
      </c>
      <c r="D305" s="344"/>
      <c r="E305" s="76" t="s">
        <v>810</v>
      </c>
      <c r="F305" s="344"/>
      <c r="G305" s="175" t="s">
        <v>852</v>
      </c>
      <c r="H305" s="471"/>
      <c r="I305" s="114">
        <v>116</v>
      </c>
      <c r="J305" s="65" t="s">
        <v>446</v>
      </c>
      <c r="K305" s="350" t="s">
        <v>246</v>
      </c>
      <c r="L305" s="338"/>
      <c r="M305" s="338"/>
      <c r="N305" s="106" t="s">
        <v>680</v>
      </c>
      <c r="O305" s="106" t="s">
        <v>687</v>
      </c>
      <c r="P305" s="106" t="s">
        <v>688</v>
      </c>
      <c r="Q305" s="106"/>
      <c r="R305" s="7" t="s">
        <v>1341</v>
      </c>
      <c r="S305" s="8" t="s">
        <v>1342</v>
      </c>
      <c r="T305" s="14" t="s">
        <v>680</v>
      </c>
      <c r="U305" s="96" t="s">
        <v>391</v>
      </c>
      <c r="V305" s="16"/>
      <c r="W305" s="15"/>
      <c r="X305" s="107" t="str">
        <f t="shared" ref="X305:X310" si="36">AE305</f>
        <v>▼選択</v>
      </c>
      <c r="Y305" s="108" t="s">
        <v>680</v>
      </c>
      <c r="Z305" s="108" t="s">
        <v>681</v>
      </c>
      <c r="AA305" s="71" t="s">
        <v>690</v>
      </c>
      <c r="AB305" s="71" t="s">
        <v>691</v>
      </c>
      <c r="AC305" s="108" t="s">
        <v>682</v>
      </c>
      <c r="AD305" s="108"/>
      <c r="AE305" s="248" t="s">
        <v>680</v>
      </c>
      <c r="AF305" s="74"/>
      <c r="AG305" s="90"/>
      <c r="AH305" s="74"/>
      <c r="AI305" s="74"/>
      <c r="AJ305" s="74"/>
      <c r="AK305" s="73"/>
      <c r="AL305" s="6"/>
      <c r="AM305" s="74"/>
      <c r="BA305" s="75">
        <f t="shared" si="30"/>
        <v>70</v>
      </c>
      <c r="BB305" s="75">
        <f t="shared" si="31"/>
        <v>3</v>
      </c>
      <c r="BC305" s="245" t="str">
        <f t="shared" si="32"/>
        <v>ＨＨＨ</v>
      </c>
      <c r="BD305" s="19"/>
    </row>
    <row r="306" spans="1:56" ht="42" x14ac:dyDescent="0.4">
      <c r="A306" s="76" t="s">
        <v>767</v>
      </c>
      <c r="B306" s="341"/>
      <c r="C306" s="76" t="s">
        <v>788</v>
      </c>
      <c r="D306" s="344"/>
      <c r="E306" s="76" t="s">
        <v>810</v>
      </c>
      <c r="F306" s="344"/>
      <c r="G306" s="175" t="s">
        <v>852</v>
      </c>
      <c r="H306" s="471"/>
      <c r="I306" s="114">
        <v>117</v>
      </c>
      <c r="J306" s="65" t="s">
        <v>446</v>
      </c>
      <c r="K306" s="350" t="s">
        <v>247</v>
      </c>
      <c r="L306" s="338"/>
      <c r="M306" s="338"/>
      <c r="N306" s="106" t="s">
        <v>680</v>
      </c>
      <c r="O306" s="106" t="s">
        <v>687</v>
      </c>
      <c r="P306" s="106" t="s">
        <v>688</v>
      </c>
      <c r="Q306" s="106"/>
      <c r="R306" s="7" t="s">
        <v>1343</v>
      </c>
      <c r="S306" s="8" t="s">
        <v>1344</v>
      </c>
      <c r="T306" s="14" t="s">
        <v>680</v>
      </c>
      <c r="U306" s="96" t="s">
        <v>381</v>
      </c>
      <c r="V306" s="16"/>
      <c r="W306" s="15"/>
      <c r="X306" s="107" t="str">
        <f t="shared" si="36"/>
        <v>▼選択</v>
      </c>
      <c r="Y306" s="108" t="s">
        <v>680</v>
      </c>
      <c r="Z306" s="108" t="s">
        <v>681</v>
      </c>
      <c r="AA306" s="71" t="s">
        <v>690</v>
      </c>
      <c r="AB306" s="71" t="s">
        <v>691</v>
      </c>
      <c r="AC306" s="108" t="s">
        <v>682</v>
      </c>
      <c r="AD306" s="108"/>
      <c r="AE306" s="248" t="s">
        <v>680</v>
      </c>
      <c r="AF306" s="74"/>
      <c r="AG306" s="90"/>
      <c r="AH306" s="74"/>
      <c r="AI306" s="74"/>
      <c r="AJ306" s="74"/>
      <c r="AK306" s="73"/>
      <c r="AL306" s="6"/>
      <c r="AM306" s="74"/>
      <c r="BA306" s="75">
        <f t="shared" si="30"/>
        <v>126</v>
      </c>
      <c r="BB306" s="75">
        <f t="shared" si="31"/>
        <v>3</v>
      </c>
      <c r="BC306" s="245" t="str">
        <f t="shared" si="32"/>
        <v>ＨＨＨ</v>
      </c>
      <c r="BD306" s="19"/>
    </row>
    <row r="307" spans="1:56" ht="96" x14ac:dyDescent="0.4">
      <c r="A307" s="76" t="s">
        <v>767</v>
      </c>
      <c r="B307" s="341"/>
      <c r="C307" s="76" t="s">
        <v>788</v>
      </c>
      <c r="D307" s="344"/>
      <c r="E307" s="76" t="s">
        <v>810</v>
      </c>
      <c r="F307" s="344"/>
      <c r="G307" s="175" t="s">
        <v>852</v>
      </c>
      <c r="H307" s="471"/>
      <c r="I307" s="114">
        <v>118</v>
      </c>
      <c r="J307" s="65" t="s">
        <v>446</v>
      </c>
      <c r="K307" s="350" t="s">
        <v>150</v>
      </c>
      <c r="L307" s="338"/>
      <c r="M307" s="338"/>
      <c r="N307" s="106" t="s">
        <v>680</v>
      </c>
      <c r="O307" s="106" t="s">
        <v>687</v>
      </c>
      <c r="P307" s="106" t="s">
        <v>688</v>
      </c>
      <c r="Q307" s="106" t="s">
        <v>692</v>
      </c>
      <c r="R307" s="7" t="s">
        <v>1345</v>
      </c>
      <c r="S307" s="8" t="s">
        <v>1346</v>
      </c>
      <c r="T307" s="14" t="s">
        <v>680</v>
      </c>
      <c r="U307" s="96" t="s">
        <v>381</v>
      </c>
      <c r="V307" s="16"/>
      <c r="W307" s="15"/>
      <c r="X307" s="107" t="str">
        <f t="shared" si="36"/>
        <v>▼選択</v>
      </c>
      <c r="Y307" s="108" t="s">
        <v>680</v>
      </c>
      <c r="Z307" s="108" t="s">
        <v>681</v>
      </c>
      <c r="AA307" s="71" t="s">
        <v>690</v>
      </c>
      <c r="AB307" s="71" t="s">
        <v>691</v>
      </c>
      <c r="AC307" s="108" t="s">
        <v>682</v>
      </c>
      <c r="AD307" s="108" t="s">
        <v>909</v>
      </c>
      <c r="AE307" s="248" t="s">
        <v>680</v>
      </c>
      <c r="AF307" s="74"/>
      <c r="AG307" s="90"/>
      <c r="AH307" s="74"/>
      <c r="AI307" s="74"/>
      <c r="AJ307" s="74"/>
      <c r="AK307" s="73"/>
      <c r="AL307" s="6"/>
      <c r="AM307" s="74"/>
      <c r="BA307" s="75">
        <f t="shared" si="30"/>
        <v>351</v>
      </c>
      <c r="BB307" s="75">
        <f t="shared" si="31"/>
        <v>7</v>
      </c>
      <c r="BC307" s="245" t="str">
        <f t="shared" si="32"/>
        <v>ＨＨＨＨＨＨＨ</v>
      </c>
      <c r="BD307" s="19"/>
    </row>
    <row r="308" spans="1:56" ht="69" x14ac:dyDescent="0.4">
      <c r="A308" s="76" t="s">
        <v>767</v>
      </c>
      <c r="B308" s="341"/>
      <c r="C308" s="76" t="s">
        <v>788</v>
      </c>
      <c r="D308" s="344"/>
      <c r="E308" s="195" t="s">
        <v>810</v>
      </c>
      <c r="F308" s="344"/>
      <c r="G308" s="175" t="s">
        <v>852</v>
      </c>
      <c r="H308" s="471"/>
      <c r="I308" s="114">
        <v>119</v>
      </c>
      <c r="J308" s="65" t="s">
        <v>446</v>
      </c>
      <c r="K308" s="350" t="s">
        <v>151</v>
      </c>
      <c r="L308" s="338"/>
      <c r="M308" s="338"/>
      <c r="N308" s="106" t="s">
        <v>680</v>
      </c>
      <c r="O308" s="106" t="s">
        <v>687</v>
      </c>
      <c r="P308" s="106" t="s">
        <v>688</v>
      </c>
      <c r="Q308" s="106" t="s">
        <v>692</v>
      </c>
      <c r="R308" s="7" t="s">
        <v>1347</v>
      </c>
      <c r="S308" s="8" t="s">
        <v>1348</v>
      </c>
      <c r="T308" s="14" t="s">
        <v>680</v>
      </c>
      <c r="U308" s="96" t="s">
        <v>381</v>
      </c>
      <c r="V308" s="16"/>
      <c r="W308" s="15"/>
      <c r="X308" s="107" t="str">
        <f t="shared" si="36"/>
        <v>▼選択</v>
      </c>
      <c r="Y308" s="108" t="s">
        <v>680</v>
      </c>
      <c r="Z308" s="108" t="s">
        <v>681</v>
      </c>
      <c r="AA308" s="71" t="s">
        <v>690</v>
      </c>
      <c r="AB308" s="71" t="s">
        <v>691</v>
      </c>
      <c r="AC308" s="108" t="s">
        <v>682</v>
      </c>
      <c r="AD308" s="108" t="s">
        <v>909</v>
      </c>
      <c r="AE308" s="248" t="s">
        <v>680</v>
      </c>
      <c r="AF308" s="74"/>
      <c r="AG308" s="90"/>
      <c r="AH308" s="74"/>
      <c r="AI308" s="74"/>
      <c r="AJ308" s="74"/>
      <c r="AK308" s="73"/>
      <c r="AL308" s="6"/>
      <c r="AM308" s="74"/>
      <c r="BA308" s="75">
        <f t="shared" si="30"/>
        <v>255</v>
      </c>
      <c r="BB308" s="75">
        <f t="shared" si="31"/>
        <v>5</v>
      </c>
      <c r="BC308" s="245" t="str">
        <f t="shared" si="32"/>
        <v>ＨＨＨＨＨ</v>
      </c>
      <c r="BD308" s="19"/>
    </row>
    <row r="309" spans="1:56" ht="55.5" x14ac:dyDescent="0.4">
      <c r="A309" s="76" t="s">
        <v>767</v>
      </c>
      <c r="B309" s="341"/>
      <c r="C309" s="76" t="s">
        <v>788</v>
      </c>
      <c r="D309" s="344"/>
      <c r="E309" s="195" t="s">
        <v>810</v>
      </c>
      <c r="F309" s="344"/>
      <c r="G309" s="175" t="s">
        <v>852</v>
      </c>
      <c r="H309" s="471"/>
      <c r="I309" s="114">
        <v>120</v>
      </c>
      <c r="J309" s="65" t="s">
        <v>446</v>
      </c>
      <c r="K309" s="350" t="s">
        <v>128</v>
      </c>
      <c r="L309" s="338"/>
      <c r="M309" s="338"/>
      <c r="N309" s="106" t="s">
        <v>680</v>
      </c>
      <c r="O309" s="106" t="s">
        <v>687</v>
      </c>
      <c r="P309" s="106" t="s">
        <v>688</v>
      </c>
      <c r="Q309" s="106"/>
      <c r="R309" s="7" t="s">
        <v>1349</v>
      </c>
      <c r="S309" s="8" t="s">
        <v>1350</v>
      </c>
      <c r="T309" s="14" t="s">
        <v>680</v>
      </c>
      <c r="U309" s="96" t="s">
        <v>381</v>
      </c>
      <c r="V309" s="16"/>
      <c r="W309" s="15"/>
      <c r="X309" s="107" t="str">
        <f t="shared" si="36"/>
        <v>▼選択</v>
      </c>
      <c r="Y309" s="108" t="s">
        <v>680</v>
      </c>
      <c r="Z309" s="108" t="s">
        <v>681</v>
      </c>
      <c r="AA309" s="71" t="s">
        <v>690</v>
      </c>
      <c r="AB309" s="71" t="s">
        <v>691</v>
      </c>
      <c r="AC309" s="108" t="s">
        <v>682</v>
      </c>
      <c r="AD309" s="108"/>
      <c r="AE309" s="248" t="s">
        <v>680</v>
      </c>
      <c r="AF309" s="74"/>
      <c r="AG309" s="90"/>
      <c r="AH309" s="74"/>
      <c r="AI309" s="74"/>
      <c r="AJ309" s="74"/>
      <c r="AK309" s="73"/>
      <c r="AL309" s="6"/>
      <c r="AM309" s="74"/>
      <c r="BA309" s="75">
        <f t="shared" si="30"/>
        <v>178</v>
      </c>
      <c r="BB309" s="75">
        <f t="shared" si="31"/>
        <v>4</v>
      </c>
      <c r="BC309" s="245" t="str">
        <f t="shared" si="32"/>
        <v>ＨＨＨＨ</v>
      </c>
      <c r="BD309" s="19"/>
    </row>
    <row r="310" spans="1:56" ht="42" x14ac:dyDescent="0.4">
      <c r="A310" s="76" t="s">
        <v>767</v>
      </c>
      <c r="B310" s="341"/>
      <c r="C310" s="76" t="s">
        <v>788</v>
      </c>
      <c r="D310" s="344"/>
      <c r="E310" s="76" t="s">
        <v>810</v>
      </c>
      <c r="F310" s="344"/>
      <c r="G310" s="175" t="s">
        <v>852</v>
      </c>
      <c r="H310" s="471"/>
      <c r="I310" s="114">
        <v>121</v>
      </c>
      <c r="J310" s="65" t="s">
        <v>446</v>
      </c>
      <c r="K310" s="350" t="s">
        <v>321</v>
      </c>
      <c r="L310" s="338"/>
      <c r="M310" s="338"/>
      <c r="N310" s="106" t="s">
        <v>680</v>
      </c>
      <c r="O310" s="106" t="s">
        <v>687</v>
      </c>
      <c r="P310" s="106" t="s">
        <v>688</v>
      </c>
      <c r="Q310" s="106"/>
      <c r="R310" s="7" t="s">
        <v>1351</v>
      </c>
      <c r="S310" s="8" t="s">
        <v>1352</v>
      </c>
      <c r="T310" s="14" t="s">
        <v>680</v>
      </c>
      <c r="U310" s="96" t="s">
        <v>392</v>
      </c>
      <c r="V310" s="16"/>
      <c r="W310" s="15"/>
      <c r="X310" s="107" t="str">
        <f t="shared" si="36"/>
        <v>▼選択</v>
      </c>
      <c r="Y310" s="108" t="s">
        <v>680</v>
      </c>
      <c r="Z310" s="108" t="s">
        <v>681</v>
      </c>
      <c r="AA310" s="71" t="s">
        <v>690</v>
      </c>
      <c r="AB310" s="71" t="s">
        <v>691</v>
      </c>
      <c r="AC310" s="108" t="s">
        <v>682</v>
      </c>
      <c r="AD310" s="108"/>
      <c r="AE310" s="248" t="s">
        <v>680</v>
      </c>
      <c r="AF310" s="74"/>
      <c r="AG310" s="90"/>
      <c r="AH310" s="74"/>
      <c r="AI310" s="74"/>
      <c r="AJ310" s="74"/>
      <c r="AK310" s="73"/>
      <c r="AL310" s="6"/>
      <c r="AM310" s="74"/>
      <c r="BA310" s="75">
        <f t="shared" si="30"/>
        <v>158</v>
      </c>
      <c r="BB310" s="75">
        <f t="shared" si="31"/>
        <v>3</v>
      </c>
      <c r="BC310" s="245" t="str">
        <f t="shared" si="32"/>
        <v>ＨＨＨ</v>
      </c>
      <c r="BD310" s="19"/>
    </row>
    <row r="311" spans="1:56" ht="28.5" x14ac:dyDescent="0.4">
      <c r="A311" s="76" t="s">
        <v>767</v>
      </c>
      <c r="B311" s="341"/>
      <c r="C311" s="76" t="s">
        <v>788</v>
      </c>
      <c r="D311" s="344"/>
      <c r="E311" s="76" t="s">
        <v>810</v>
      </c>
      <c r="F311" s="344"/>
      <c r="G311" s="175" t="s">
        <v>852</v>
      </c>
      <c r="H311" s="471"/>
      <c r="I311" s="142">
        <v>122</v>
      </c>
      <c r="J311" s="65" t="s">
        <v>446</v>
      </c>
      <c r="K311" s="360" t="s">
        <v>152</v>
      </c>
      <c r="L311" s="361"/>
      <c r="M311" s="361"/>
      <c r="N311" s="100" t="s">
        <v>680</v>
      </c>
      <c r="O311" s="100" t="s">
        <v>683</v>
      </c>
      <c r="P311" s="100" t="s">
        <v>684</v>
      </c>
      <c r="Q311" s="100"/>
      <c r="R311" s="7" t="s">
        <v>1353</v>
      </c>
      <c r="S311" s="8" t="s">
        <v>1354</v>
      </c>
      <c r="T311" s="14" t="s">
        <v>680</v>
      </c>
      <c r="U311" s="68" t="s">
        <v>689</v>
      </c>
      <c r="V311" s="69"/>
      <c r="W311" s="69"/>
      <c r="X311" s="84"/>
      <c r="Y311" s="84"/>
      <c r="Z311" s="84"/>
      <c r="AA311" s="84"/>
      <c r="AB311" s="83"/>
      <c r="AC311" s="84"/>
      <c r="AD311" s="84"/>
      <c r="AE311" s="247"/>
      <c r="AF311" s="69"/>
      <c r="AG311" s="72"/>
      <c r="AH311" s="69"/>
      <c r="AI311" s="69"/>
      <c r="AJ311" s="69"/>
      <c r="AK311" s="85"/>
      <c r="AL311" s="84"/>
      <c r="AM311" s="69"/>
      <c r="BA311" s="75">
        <f t="shared" si="30"/>
        <v>48</v>
      </c>
      <c r="BB311" s="75">
        <f t="shared" si="31"/>
        <v>2</v>
      </c>
      <c r="BC311" s="245" t="str">
        <f t="shared" si="32"/>
        <v>ＨＨ</v>
      </c>
      <c r="BD311" s="19"/>
    </row>
    <row r="312" spans="1:56" ht="69" x14ac:dyDescent="0.4">
      <c r="A312" s="76" t="s">
        <v>767</v>
      </c>
      <c r="B312" s="341"/>
      <c r="C312" s="76" t="s">
        <v>788</v>
      </c>
      <c r="D312" s="344"/>
      <c r="E312" s="76" t="s">
        <v>810</v>
      </c>
      <c r="F312" s="344"/>
      <c r="G312" s="175" t="s">
        <v>852</v>
      </c>
      <c r="H312" s="471"/>
      <c r="I312" s="155">
        <v>122</v>
      </c>
      <c r="J312" s="145" t="s">
        <v>446</v>
      </c>
      <c r="K312" s="102"/>
      <c r="L312" s="362" t="s">
        <v>153</v>
      </c>
      <c r="M312" s="363"/>
      <c r="N312" s="120"/>
      <c r="O312" s="120"/>
      <c r="P312" s="120"/>
      <c r="Q312" s="120"/>
      <c r="R312" s="66"/>
      <c r="S312" s="67"/>
      <c r="T312" s="68" t="s">
        <v>689</v>
      </c>
      <c r="U312" s="68" t="s">
        <v>689</v>
      </c>
      <c r="V312" s="69"/>
      <c r="W312" s="69"/>
      <c r="X312" s="107" t="str">
        <f>AE312</f>
        <v>▼選択</v>
      </c>
      <c r="Y312" s="108" t="s">
        <v>680</v>
      </c>
      <c r="Z312" s="108" t="s">
        <v>681</v>
      </c>
      <c r="AA312" s="71" t="s">
        <v>690</v>
      </c>
      <c r="AB312" s="71" t="s">
        <v>691</v>
      </c>
      <c r="AC312" s="108" t="s">
        <v>682</v>
      </c>
      <c r="AD312" s="196" t="s">
        <v>909</v>
      </c>
      <c r="AE312" s="246" t="s">
        <v>680</v>
      </c>
      <c r="AF312" s="69"/>
      <c r="AG312" s="72"/>
      <c r="AH312" s="69"/>
      <c r="AI312" s="69"/>
      <c r="AJ312" s="69"/>
      <c r="AK312" s="73"/>
      <c r="AL312" s="6"/>
      <c r="AM312" s="74"/>
      <c r="BA312" s="75">
        <f t="shared" si="30"/>
        <v>265</v>
      </c>
      <c r="BB312" s="75">
        <f t="shared" si="31"/>
        <v>5</v>
      </c>
      <c r="BC312" s="245" t="str">
        <f t="shared" si="32"/>
        <v>ＨＨＨＨＨ</v>
      </c>
      <c r="BD312" s="19"/>
    </row>
    <row r="313" spans="1:56" ht="31.5" x14ac:dyDescent="0.4">
      <c r="A313" s="76" t="s">
        <v>767</v>
      </c>
      <c r="B313" s="341"/>
      <c r="C313" s="76" t="s">
        <v>788</v>
      </c>
      <c r="D313" s="344"/>
      <c r="E313" s="76" t="s">
        <v>810</v>
      </c>
      <c r="F313" s="344"/>
      <c r="G313" s="175" t="s">
        <v>852</v>
      </c>
      <c r="H313" s="471"/>
      <c r="I313" s="78">
        <v>122</v>
      </c>
      <c r="J313" s="79" t="s">
        <v>597</v>
      </c>
      <c r="K313" s="102"/>
      <c r="L313" s="86"/>
      <c r="M313" s="99" t="s">
        <v>154</v>
      </c>
      <c r="N313" s="106" t="s">
        <v>680</v>
      </c>
      <c r="O313" s="106" t="s">
        <v>687</v>
      </c>
      <c r="P313" s="106" t="s">
        <v>688</v>
      </c>
      <c r="Q313" s="106"/>
      <c r="R313" s="7" t="s">
        <v>1353</v>
      </c>
      <c r="S313" s="8" t="s">
        <v>1355</v>
      </c>
      <c r="T313" s="14" t="s">
        <v>680</v>
      </c>
      <c r="U313" s="96" t="s">
        <v>380</v>
      </c>
      <c r="V313" s="16"/>
      <c r="W313" s="15"/>
      <c r="X313" s="6"/>
      <c r="Y313" s="108" t="s">
        <v>680</v>
      </c>
      <c r="Z313" s="108" t="s">
        <v>681</v>
      </c>
      <c r="AA313" s="71" t="s">
        <v>690</v>
      </c>
      <c r="AB313" s="71" t="s">
        <v>691</v>
      </c>
      <c r="AC313" s="108" t="s">
        <v>682</v>
      </c>
      <c r="AD313" s="108"/>
      <c r="AE313" s="248" t="s">
        <v>680</v>
      </c>
      <c r="AF313" s="74"/>
      <c r="AG313" s="90"/>
      <c r="AH313" s="74"/>
      <c r="AI313" s="74"/>
      <c r="AJ313" s="74"/>
      <c r="AK313" s="73"/>
      <c r="AL313" s="6"/>
      <c r="AM313" s="74"/>
      <c r="BA313" s="75">
        <f t="shared" si="30"/>
        <v>32</v>
      </c>
      <c r="BB313" s="75">
        <f t="shared" si="31"/>
        <v>2</v>
      </c>
      <c r="BC313" s="245" t="str">
        <f t="shared" si="32"/>
        <v>ＨＨ</v>
      </c>
      <c r="BD313" s="19"/>
    </row>
    <row r="314" spans="1:56" ht="42" x14ac:dyDescent="0.4">
      <c r="A314" s="76" t="s">
        <v>767</v>
      </c>
      <c r="B314" s="341"/>
      <c r="C314" s="76" t="s">
        <v>788</v>
      </c>
      <c r="D314" s="344"/>
      <c r="E314" s="76" t="s">
        <v>810</v>
      </c>
      <c r="F314" s="344"/>
      <c r="G314" s="175" t="s">
        <v>852</v>
      </c>
      <c r="H314" s="471"/>
      <c r="I314" s="78">
        <v>122</v>
      </c>
      <c r="J314" s="79" t="s">
        <v>598</v>
      </c>
      <c r="K314" s="102"/>
      <c r="L314" s="86"/>
      <c r="M314" s="99" t="s">
        <v>155</v>
      </c>
      <c r="N314" s="106" t="s">
        <v>680</v>
      </c>
      <c r="O314" s="106" t="s">
        <v>687</v>
      </c>
      <c r="P314" s="106" t="s">
        <v>688</v>
      </c>
      <c r="Q314" s="106"/>
      <c r="R314" s="7" t="s">
        <v>1353</v>
      </c>
      <c r="S314" s="8" t="s">
        <v>1356</v>
      </c>
      <c r="T314" s="14" t="s">
        <v>680</v>
      </c>
      <c r="U314" s="96" t="s">
        <v>380</v>
      </c>
      <c r="V314" s="16"/>
      <c r="W314" s="15"/>
      <c r="X314" s="6"/>
      <c r="Y314" s="108" t="s">
        <v>680</v>
      </c>
      <c r="Z314" s="108" t="s">
        <v>681</v>
      </c>
      <c r="AA314" s="71" t="s">
        <v>690</v>
      </c>
      <c r="AB314" s="71" t="s">
        <v>691</v>
      </c>
      <c r="AC314" s="108" t="s">
        <v>682</v>
      </c>
      <c r="AD314" s="108"/>
      <c r="AE314" s="248" t="s">
        <v>680</v>
      </c>
      <c r="AF314" s="74"/>
      <c r="AG314" s="90"/>
      <c r="AH314" s="74"/>
      <c r="AI314" s="74"/>
      <c r="AJ314" s="74"/>
      <c r="AK314" s="73"/>
      <c r="AL314" s="6"/>
      <c r="AM314" s="74"/>
      <c r="BA314" s="75">
        <f t="shared" si="30"/>
        <v>72</v>
      </c>
      <c r="BB314" s="75">
        <f t="shared" si="31"/>
        <v>3</v>
      </c>
      <c r="BC314" s="245" t="str">
        <f t="shared" si="32"/>
        <v>ＨＨＨ</v>
      </c>
      <c r="BD314" s="19"/>
    </row>
    <row r="315" spans="1:56" ht="42" x14ac:dyDescent="0.4">
      <c r="A315" s="76" t="s">
        <v>767</v>
      </c>
      <c r="B315" s="341"/>
      <c r="C315" s="76" t="s">
        <v>788</v>
      </c>
      <c r="D315" s="344"/>
      <c r="E315" s="76" t="s">
        <v>810</v>
      </c>
      <c r="F315" s="344"/>
      <c r="G315" s="175" t="s">
        <v>852</v>
      </c>
      <c r="H315" s="471"/>
      <c r="I315" s="78">
        <v>122</v>
      </c>
      <c r="J315" s="79" t="s">
        <v>599</v>
      </c>
      <c r="K315" s="102"/>
      <c r="L315" s="86"/>
      <c r="M315" s="99" t="s">
        <v>156</v>
      </c>
      <c r="N315" s="106" t="s">
        <v>680</v>
      </c>
      <c r="O315" s="106" t="s">
        <v>687</v>
      </c>
      <c r="P315" s="106" t="s">
        <v>688</v>
      </c>
      <c r="Q315" s="106"/>
      <c r="R315" s="7" t="s">
        <v>1353</v>
      </c>
      <c r="S315" s="8" t="s">
        <v>1357</v>
      </c>
      <c r="T315" s="14" t="s">
        <v>680</v>
      </c>
      <c r="U315" s="96" t="s">
        <v>380</v>
      </c>
      <c r="V315" s="16"/>
      <c r="W315" s="15"/>
      <c r="X315" s="6"/>
      <c r="Y315" s="108" t="s">
        <v>680</v>
      </c>
      <c r="Z315" s="108" t="s">
        <v>681</v>
      </c>
      <c r="AA315" s="71" t="s">
        <v>690</v>
      </c>
      <c r="AB315" s="71" t="s">
        <v>691</v>
      </c>
      <c r="AC315" s="108" t="s">
        <v>682</v>
      </c>
      <c r="AD315" s="108"/>
      <c r="AE315" s="248" t="s">
        <v>680</v>
      </c>
      <c r="AF315" s="74"/>
      <c r="AG315" s="90"/>
      <c r="AH315" s="74"/>
      <c r="AI315" s="74"/>
      <c r="AJ315" s="74"/>
      <c r="AK315" s="73"/>
      <c r="AL315" s="6"/>
      <c r="AM315" s="74"/>
      <c r="BA315" s="75">
        <f t="shared" si="30"/>
        <v>78</v>
      </c>
      <c r="BB315" s="75">
        <f t="shared" si="31"/>
        <v>3</v>
      </c>
      <c r="BC315" s="245" t="str">
        <f t="shared" si="32"/>
        <v>ＨＨＨ</v>
      </c>
      <c r="BD315" s="19"/>
    </row>
    <row r="316" spans="1:56" ht="42" x14ac:dyDescent="0.4">
      <c r="A316" s="76" t="s">
        <v>767</v>
      </c>
      <c r="B316" s="341"/>
      <c r="C316" s="76" t="s">
        <v>788</v>
      </c>
      <c r="D316" s="344"/>
      <c r="E316" s="76" t="s">
        <v>810</v>
      </c>
      <c r="F316" s="344"/>
      <c r="G316" s="175" t="s">
        <v>852</v>
      </c>
      <c r="H316" s="471"/>
      <c r="I316" s="104">
        <v>122</v>
      </c>
      <c r="J316" s="79" t="s">
        <v>600</v>
      </c>
      <c r="K316" s="102"/>
      <c r="L316" s="86"/>
      <c r="M316" s="99" t="s">
        <v>1567</v>
      </c>
      <c r="N316" s="106" t="s">
        <v>680</v>
      </c>
      <c r="O316" s="106" t="s">
        <v>687</v>
      </c>
      <c r="P316" s="106" t="s">
        <v>688</v>
      </c>
      <c r="Q316" s="106"/>
      <c r="R316" s="7" t="s">
        <v>1353</v>
      </c>
      <c r="S316" s="8" t="s">
        <v>1358</v>
      </c>
      <c r="T316" s="14" t="s">
        <v>680</v>
      </c>
      <c r="U316" s="96" t="s">
        <v>381</v>
      </c>
      <c r="V316" s="16"/>
      <c r="W316" s="15"/>
      <c r="X316" s="6"/>
      <c r="Y316" s="108" t="s">
        <v>680</v>
      </c>
      <c r="Z316" s="108" t="s">
        <v>681</v>
      </c>
      <c r="AA316" s="71" t="s">
        <v>690</v>
      </c>
      <c r="AB316" s="71" t="s">
        <v>691</v>
      </c>
      <c r="AC316" s="108" t="s">
        <v>682</v>
      </c>
      <c r="AD316" s="108"/>
      <c r="AE316" s="248" t="s">
        <v>680</v>
      </c>
      <c r="AF316" s="74"/>
      <c r="AG316" s="90"/>
      <c r="AH316" s="74"/>
      <c r="AI316" s="74"/>
      <c r="AJ316" s="74"/>
      <c r="AK316" s="73"/>
      <c r="AL316" s="6"/>
      <c r="AM316" s="74"/>
      <c r="BA316" s="75">
        <f t="shared" si="30"/>
        <v>56</v>
      </c>
      <c r="BB316" s="75">
        <f t="shared" si="31"/>
        <v>3</v>
      </c>
      <c r="BC316" s="245" t="str">
        <f t="shared" si="32"/>
        <v>ＨＨＨ</v>
      </c>
      <c r="BD316" s="19"/>
    </row>
    <row r="317" spans="1:56" ht="42" x14ac:dyDescent="0.4">
      <c r="A317" s="76" t="s">
        <v>767</v>
      </c>
      <c r="B317" s="341"/>
      <c r="C317" s="76" t="s">
        <v>788</v>
      </c>
      <c r="D317" s="344"/>
      <c r="E317" s="76" t="s">
        <v>810</v>
      </c>
      <c r="F317" s="344"/>
      <c r="G317" s="175" t="s">
        <v>852</v>
      </c>
      <c r="H317" s="471"/>
      <c r="I317" s="142">
        <v>123</v>
      </c>
      <c r="J317" s="65" t="s">
        <v>446</v>
      </c>
      <c r="K317" s="360" t="s">
        <v>248</v>
      </c>
      <c r="L317" s="361"/>
      <c r="M317" s="361"/>
      <c r="N317" s="100" t="s">
        <v>680</v>
      </c>
      <c r="O317" s="100" t="s">
        <v>683</v>
      </c>
      <c r="P317" s="100" t="s">
        <v>684</v>
      </c>
      <c r="Q317" s="100"/>
      <c r="R317" s="7" t="s">
        <v>1359</v>
      </c>
      <c r="S317" s="8" t="s">
        <v>1360</v>
      </c>
      <c r="T317" s="14" t="s">
        <v>680</v>
      </c>
      <c r="U317" s="68" t="s">
        <v>689</v>
      </c>
      <c r="V317" s="69"/>
      <c r="W317" s="69"/>
      <c r="X317" s="84"/>
      <c r="Y317" s="84"/>
      <c r="Z317" s="84"/>
      <c r="AA317" s="84"/>
      <c r="AB317" s="83"/>
      <c r="AC317" s="84"/>
      <c r="AD317" s="84"/>
      <c r="AE317" s="247"/>
      <c r="AF317" s="69"/>
      <c r="AG317" s="72"/>
      <c r="AH317" s="69"/>
      <c r="AI317" s="69"/>
      <c r="AJ317" s="69"/>
      <c r="AK317" s="85"/>
      <c r="AL317" s="84"/>
      <c r="AM317" s="69"/>
      <c r="BA317" s="75">
        <f t="shared" si="30"/>
        <v>136</v>
      </c>
      <c r="BB317" s="75">
        <f t="shared" si="31"/>
        <v>3</v>
      </c>
      <c r="BC317" s="245" t="str">
        <f t="shared" si="32"/>
        <v>ＨＨＨ</v>
      </c>
      <c r="BD317" s="19"/>
    </row>
    <row r="318" spans="1:56" ht="42" x14ac:dyDescent="0.4">
      <c r="A318" s="76" t="s">
        <v>767</v>
      </c>
      <c r="B318" s="341"/>
      <c r="C318" s="76" t="s">
        <v>788</v>
      </c>
      <c r="D318" s="344"/>
      <c r="E318" s="76" t="s">
        <v>810</v>
      </c>
      <c r="F318" s="344"/>
      <c r="G318" s="175" t="s">
        <v>852</v>
      </c>
      <c r="H318" s="471"/>
      <c r="I318" s="155">
        <v>123</v>
      </c>
      <c r="J318" s="145" t="s">
        <v>446</v>
      </c>
      <c r="K318" s="183"/>
      <c r="L318" s="362" t="s">
        <v>157</v>
      </c>
      <c r="M318" s="363"/>
      <c r="N318" s="120"/>
      <c r="O318" s="120"/>
      <c r="P318" s="120"/>
      <c r="Q318" s="120"/>
      <c r="R318" s="66"/>
      <c r="S318" s="67"/>
      <c r="T318" s="68" t="s">
        <v>689</v>
      </c>
      <c r="U318" s="68" t="s">
        <v>689</v>
      </c>
      <c r="V318" s="69"/>
      <c r="W318" s="69"/>
      <c r="X318" s="107" t="str">
        <f>AE318</f>
        <v>▼選択</v>
      </c>
      <c r="Y318" s="108" t="s">
        <v>680</v>
      </c>
      <c r="Z318" s="108" t="s">
        <v>681</v>
      </c>
      <c r="AA318" s="71" t="s">
        <v>690</v>
      </c>
      <c r="AB318" s="71" t="s">
        <v>691</v>
      </c>
      <c r="AC318" s="108" t="s">
        <v>682</v>
      </c>
      <c r="AD318" s="108" t="s">
        <v>909</v>
      </c>
      <c r="AE318" s="246" t="s">
        <v>680</v>
      </c>
      <c r="AF318" s="69"/>
      <c r="AG318" s="72"/>
      <c r="AH318" s="69"/>
      <c r="AI318" s="69"/>
      <c r="AJ318" s="69"/>
      <c r="AK318" s="73"/>
      <c r="AL318" s="6"/>
      <c r="AM318" s="74"/>
      <c r="BA318" s="75">
        <f t="shared" si="30"/>
        <v>125</v>
      </c>
      <c r="BB318" s="75">
        <f t="shared" si="31"/>
        <v>3</v>
      </c>
      <c r="BC318" s="245" t="str">
        <f t="shared" si="32"/>
        <v>ＨＨＨ</v>
      </c>
      <c r="BD318" s="19"/>
    </row>
    <row r="319" spans="1:56" ht="42" x14ac:dyDescent="0.4">
      <c r="A319" s="76" t="s">
        <v>767</v>
      </c>
      <c r="B319" s="341"/>
      <c r="C319" s="76" t="s">
        <v>788</v>
      </c>
      <c r="D319" s="344"/>
      <c r="E319" s="76" t="s">
        <v>810</v>
      </c>
      <c r="F319" s="344"/>
      <c r="G319" s="175" t="s">
        <v>852</v>
      </c>
      <c r="H319" s="471"/>
      <c r="I319" s="78">
        <v>123</v>
      </c>
      <c r="J319" s="79" t="s">
        <v>601</v>
      </c>
      <c r="K319" s="102"/>
      <c r="L319" s="123"/>
      <c r="M319" s="99" t="s">
        <v>158</v>
      </c>
      <c r="N319" s="106" t="s">
        <v>680</v>
      </c>
      <c r="O319" s="106" t="s">
        <v>687</v>
      </c>
      <c r="P319" s="106" t="s">
        <v>688</v>
      </c>
      <c r="Q319" s="106"/>
      <c r="R319" s="7" t="s">
        <v>1359</v>
      </c>
      <c r="S319" s="8" t="s">
        <v>1361</v>
      </c>
      <c r="T319" s="14" t="s">
        <v>680</v>
      </c>
      <c r="U319" s="96" t="s">
        <v>393</v>
      </c>
      <c r="V319" s="16"/>
      <c r="W319" s="15"/>
      <c r="X319" s="6"/>
      <c r="Y319" s="108" t="s">
        <v>680</v>
      </c>
      <c r="Z319" s="108" t="s">
        <v>681</v>
      </c>
      <c r="AA319" s="71" t="s">
        <v>690</v>
      </c>
      <c r="AB319" s="71" t="s">
        <v>691</v>
      </c>
      <c r="AC319" s="108" t="s">
        <v>682</v>
      </c>
      <c r="AD319" s="108"/>
      <c r="AE319" s="248" t="s">
        <v>680</v>
      </c>
      <c r="AF319" s="74"/>
      <c r="AG319" s="90"/>
      <c r="AH319" s="74"/>
      <c r="AI319" s="74"/>
      <c r="AJ319" s="74"/>
      <c r="AK319" s="73"/>
      <c r="AL319" s="6"/>
      <c r="AM319" s="74"/>
      <c r="BA319" s="75">
        <f t="shared" si="30"/>
        <v>67</v>
      </c>
      <c r="BB319" s="75">
        <f t="shared" si="31"/>
        <v>3</v>
      </c>
      <c r="BC319" s="245" t="str">
        <f t="shared" si="32"/>
        <v>ＨＨＨ</v>
      </c>
      <c r="BD319" s="19"/>
    </row>
    <row r="320" spans="1:56" ht="42" x14ac:dyDescent="0.4">
      <c r="A320" s="110" t="s">
        <v>767</v>
      </c>
      <c r="B320" s="342"/>
      <c r="C320" s="110" t="s">
        <v>788</v>
      </c>
      <c r="D320" s="345"/>
      <c r="E320" s="110" t="s">
        <v>810</v>
      </c>
      <c r="F320" s="345"/>
      <c r="G320" s="176" t="s">
        <v>852</v>
      </c>
      <c r="H320" s="472"/>
      <c r="I320" s="104">
        <v>123</v>
      </c>
      <c r="J320" s="166" t="s">
        <v>602</v>
      </c>
      <c r="K320" s="146"/>
      <c r="L320" s="171"/>
      <c r="M320" s="197" t="s">
        <v>159</v>
      </c>
      <c r="N320" s="106" t="s">
        <v>680</v>
      </c>
      <c r="O320" s="106" t="s">
        <v>687</v>
      </c>
      <c r="P320" s="106" t="s">
        <v>688</v>
      </c>
      <c r="Q320" s="106"/>
      <c r="R320" s="7" t="s">
        <v>1359</v>
      </c>
      <c r="S320" s="8" t="s">
        <v>1362</v>
      </c>
      <c r="T320" s="14" t="s">
        <v>680</v>
      </c>
      <c r="U320" s="96" t="s">
        <v>392</v>
      </c>
      <c r="V320" s="16"/>
      <c r="W320" s="15"/>
      <c r="X320" s="6"/>
      <c r="Y320" s="108" t="s">
        <v>680</v>
      </c>
      <c r="Z320" s="108" t="s">
        <v>681</v>
      </c>
      <c r="AA320" s="71" t="s">
        <v>690</v>
      </c>
      <c r="AB320" s="71" t="s">
        <v>691</v>
      </c>
      <c r="AC320" s="108" t="s">
        <v>682</v>
      </c>
      <c r="AD320" s="108"/>
      <c r="AE320" s="248" t="s">
        <v>680</v>
      </c>
      <c r="AF320" s="74"/>
      <c r="AG320" s="90"/>
      <c r="AH320" s="74"/>
      <c r="AI320" s="74"/>
      <c r="AJ320" s="74"/>
      <c r="AK320" s="73"/>
      <c r="AL320" s="6"/>
      <c r="AM320" s="74"/>
      <c r="BA320" s="75">
        <f t="shared" si="30"/>
        <v>153</v>
      </c>
      <c r="BB320" s="75">
        <f t="shared" si="31"/>
        <v>3</v>
      </c>
      <c r="BC320" s="245" t="str">
        <f t="shared" si="32"/>
        <v>ＨＨＨ</v>
      </c>
      <c r="BD320" s="19"/>
    </row>
    <row r="321" spans="1:56" ht="42" x14ac:dyDescent="0.4">
      <c r="A321" s="119" t="s">
        <v>766</v>
      </c>
      <c r="B321" s="340" t="s">
        <v>336</v>
      </c>
      <c r="C321" s="131" t="s">
        <v>778</v>
      </c>
      <c r="D321" s="343" t="s">
        <v>344</v>
      </c>
      <c r="E321" s="119" t="s">
        <v>825</v>
      </c>
      <c r="F321" s="346" t="s">
        <v>361</v>
      </c>
      <c r="G321" s="177" t="s">
        <v>854</v>
      </c>
      <c r="H321" s="484" t="s">
        <v>41</v>
      </c>
      <c r="I321" s="142">
        <v>124</v>
      </c>
      <c r="J321" s="65" t="s">
        <v>446</v>
      </c>
      <c r="K321" s="360" t="s">
        <v>248</v>
      </c>
      <c r="L321" s="361"/>
      <c r="M321" s="361"/>
      <c r="N321" s="100" t="s">
        <v>680</v>
      </c>
      <c r="O321" s="100" t="s">
        <v>683</v>
      </c>
      <c r="P321" s="100" t="s">
        <v>684</v>
      </c>
      <c r="Q321" s="100"/>
      <c r="R321" s="7" t="s">
        <v>1363</v>
      </c>
      <c r="S321" s="8" t="s">
        <v>1364</v>
      </c>
      <c r="T321" s="14" t="s">
        <v>680</v>
      </c>
      <c r="U321" s="68" t="s">
        <v>689</v>
      </c>
      <c r="V321" s="69"/>
      <c r="W321" s="69"/>
      <c r="X321" s="84"/>
      <c r="Y321" s="84"/>
      <c r="Z321" s="84"/>
      <c r="AA321" s="84"/>
      <c r="AB321" s="84"/>
      <c r="AC321" s="84"/>
      <c r="AD321" s="84"/>
      <c r="AE321" s="247"/>
      <c r="AF321" s="69"/>
      <c r="AG321" s="72"/>
      <c r="AH321" s="69"/>
      <c r="AI321" s="69"/>
      <c r="AJ321" s="69"/>
      <c r="AK321" s="85"/>
      <c r="AL321" s="84"/>
      <c r="AM321" s="69"/>
      <c r="BA321" s="75">
        <f t="shared" si="30"/>
        <v>136</v>
      </c>
      <c r="BB321" s="75">
        <f t="shared" si="31"/>
        <v>3</v>
      </c>
      <c r="BC321" s="245" t="str">
        <f t="shared" si="32"/>
        <v>ＨＨＨ</v>
      </c>
      <c r="BD321" s="19"/>
    </row>
    <row r="322" spans="1:56" ht="55.5" x14ac:dyDescent="0.4">
      <c r="A322" s="76" t="s">
        <v>767</v>
      </c>
      <c r="B322" s="341"/>
      <c r="C322" s="76" t="s">
        <v>788</v>
      </c>
      <c r="D322" s="344"/>
      <c r="E322" s="76" t="s">
        <v>810</v>
      </c>
      <c r="F322" s="344"/>
      <c r="G322" s="178" t="s">
        <v>854</v>
      </c>
      <c r="H322" s="485"/>
      <c r="I322" s="155">
        <v>124</v>
      </c>
      <c r="J322" s="145" t="s">
        <v>446</v>
      </c>
      <c r="K322" s="183"/>
      <c r="L322" s="362" t="s">
        <v>160</v>
      </c>
      <c r="M322" s="363"/>
      <c r="N322" s="120"/>
      <c r="O322" s="120"/>
      <c r="P322" s="120"/>
      <c r="Q322" s="120"/>
      <c r="R322" s="66"/>
      <c r="S322" s="67"/>
      <c r="T322" s="68" t="s">
        <v>689</v>
      </c>
      <c r="U322" s="68" t="s">
        <v>689</v>
      </c>
      <c r="V322" s="69"/>
      <c r="W322" s="69"/>
      <c r="X322" s="115" t="str">
        <f>AE322</f>
        <v>▼選択</v>
      </c>
      <c r="Y322" s="108" t="s">
        <v>680</v>
      </c>
      <c r="Z322" s="108" t="s">
        <v>681</v>
      </c>
      <c r="AA322" s="71" t="s">
        <v>690</v>
      </c>
      <c r="AB322" s="71" t="s">
        <v>691</v>
      </c>
      <c r="AC322" s="108" t="s">
        <v>682</v>
      </c>
      <c r="AD322" s="108" t="s">
        <v>909</v>
      </c>
      <c r="AE322" s="246" t="s">
        <v>680</v>
      </c>
      <c r="AF322" s="69"/>
      <c r="AG322" s="72"/>
      <c r="AH322" s="69"/>
      <c r="AI322" s="69"/>
      <c r="AJ322" s="69"/>
      <c r="AK322" s="73"/>
      <c r="AL322" s="6"/>
      <c r="AM322" s="74"/>
      <c r="BA322" s="75">
        <f t="shared" si="30"/>
        <v>187</v>
      </c>
      <c r="BB322" s="75">
        <f t="shared" si="31"/>
        <v>4</v>
      </c>
      <c r="BC322" s="245" t="str">
        <f t="shared" si="32"/>
        <v>ＨＨＨＨ</v>
      </c>
      <c r="BD322" s="19"/>
    </row>
    <row r="323" spans="1:56" ht="31.5" x14ac:dyDescent="0.4">
      <c r="A323" s="76" t="s">
        <v>767</v>
      </c>
      <c r="B323" s="341"/>
      <c r="C323" s="76" t="s">
        <v>788</v>
      </c>
      <c r="D323" s="344"/>
      <c r="E323" s="76" t="s">
        <v>810</v>
      </c>
      <c r="F323" s="344"/>
      <c r="G323" s="178" t="s">
        <v>854</v>
      </c>
      <c r="H323" s="485"/>
      <c r="I323" s="78">
        <v>124</v>
      </c>
      <c r="J323" s="79" t="s">
        <v>603</v>
      </c>
      <c r="K323" s="102"/>
      <c r="L323" s="123"/>
      <c r="M323" s="97" t="s">
        <v>322</v>
      </c>
      <c r="N323" s="106" t="s">
        <v>680</v>
      </c>
      <c r="O323" s="106" t="s">
        <v>687</v>
      </c>
      <c r="P323" s="106" t="s">
        <v>688</v>
      </c>
      <c r="Q323" s="106"/>
      <c r="R323" s="7" t="s">
        <v>1363</v>
      </c>
      <c r="S323" s="8" t="s">
        <v>1365</v>
      </c>
      <c r="T323" s="14" t="s">
        <v>680</v>
      </c>
      <c r="U323" s="96" t="s">
        <v>382</v>
      </c>
      <c r="V323" s="16"/>
      <c r="W323" s="15"/>
      <c r="X323" s="6"/>
      <c r="Y323" s="108" t="s">
        <v>680</v>
      </c>
      <c r="Z323" s="108" t="s">
        <v>681</v>
      </c>
      <c r="AA323" s="71" t="s">
        <v>690</v>
      </c>
      <c r="AB323" s="71" t="s">
        <v>691</v>
      </c>
      <c r="AC323" s="108" t="s">
        <v>682</v>
      </c>
      <c r="AD323" s="108"/>
      <c r="AE323" s="248" t="s">
        <v>680</v>
      </c>
      <c r="AF323" s="74"/>
      <c r="AG323" s="90"/>
      <c r="AH323" s="74"/>
      <c r="AI323" s="74"/>
      <c r="AJ323" s="74"/>
      <c r="AK323" s="73"/>
      <c r="AL323" s="6"/>
      <c r="AM323" s="74"/>
      <c r="BA323" s="75">
        <f t="shared" si="30"/>
        <v>24</v>
      </c>
      <c r="BB323" s="75">
        <f t="shared" si="31"/>
        <v>2</v>
      </c>
      <c r="BC323" s="245" t="str">
        <f t="shared" si="32"/>
        <v>ＨＨ</v>
      </c>
      <c r="BD323" s="19"/>
    </row>
    <row r="324" spans="1:56" ht="31.5" x14ac:dyDescent="0.4">
      <c r="A324" s="76" t="s">
        <v>767</v>
      </c>
      <c r="B324" s="341"/>
      <c r="C324" s="76" t="s">
        <v>788</v>
      </c>
      <c r="D324" s="344"/>
      <c r="E324" s="76" t="s">
        <v>810</v>
      </c>
      <c r="F324" s="344"/>
      <c r="G324" s="178" t="s">
        <v>854</v>
      </c>
      <c r="H324" s="485"/>
      <c r="I324" s="78">
        <v>124</v>
      </c>
      <c r="J324" s="79" t="s">
        <v>604</v>
      </c>
      <c r="K324" s="102"/>
      <c r="L324" s="86"/>
      <c r="M324" s="99" t="s">
        <v>144</v>
      </c>
      <c r="N324" s="106" t="s">
        <v>680</v>
      </c>
      <c r="O324" s="106" t="s">
        <v>687</v>
      </c>
      <c r="P324" s="106" t="s">
        <v>688</v>
      </c>
      <c r="Q324" s="106"/>
      <c r="R324" s="7" t="s">
        <v>1363</v>
      </c>
      <c r="S324" s="8" t="s">
        <v>1366</v>
      </c>
      <c r="T324" s="14" t="s">
        <v>680</v>
      </c>
      <c r="U324" s="96" t="s">
        <v>382</v>
      </c>
      <c r="V324" s="16"/>
      <c r="W324" s="15"/>
      <c r="X324" s="6"/>
      <c r="Y324" s="108" t="s">
        <v>680</v>
      </c>
      <c r="Z324" s="108" t="s">
        <v>681</v>
      </c>
      <c r="AA324" s="71" t="s">
        <v>690</v>
      </c>
      <c r="AB324" s="71" t="s">
        <v>691</v>
      </c>
      <c r="AC324" s="108" t="s">
        <v>682</v>
      </c>
      <c r="AD324" s="108"/>
      <c r="AE324" s="248" t="s">
        <v>680</v>
      </c>
      <c r="AF324" s="74"/>
      <c r="AG324" s="90"/>
      <c r="AH324" s="74"/>
      <c r="AI324" s="74"/>
      <c r="AJ324" s="74"/>
      <c r="AK324" s="73"/>
      <c r="AL324" s="6"/>
      <c r="AM324" s="74"/>
      <c r="BA324" s="75">
        <f t="shared" si="30"/>
        <v>3</v>
      </c>
      <c r="BB324" s="75">
        <f t="shared" si="31"/>
        <v>2</v>
      </c>
      <c r="BC324" s="245" t="str">
        <f t="shared" si="32"/>
        <v>ＨＨ</v>
      </c>
      <c r="BD324" s="19"/>
    </row>
    <row r="325" spans="1:56" ht="31.5" x14ac:dyDescent="0.4">
      <c r="A325" s="76" t="s">
        <v>767</v>
      </c>
      <c r="B325" s="341"/>
      <c r="C325" s="76" t="s">
        <v>788</v>
      </c>
      <c r="D325" s="344"/>
      <c r="E325" s="76" t="s">
        <v>810</v>
      </c>
      <c r="F325" s="344"/>
      <c r="G325" s="178" t="s">
        <v>854</v>
      </c>
      <c r="H325" s="485"/>
      <c r="I325" s="78">
        <v>124</v>
      </c>
      <c r="J325" s="79" t="s">
        <v>605</v>
      </c>
      <c r="K325" s="102"/>
      <c r="L325" s="123"/>
      <c r="M325" s="99" t="s">
        <v>143</v>
      </c>
      <c r="N325" s="106" t="s">
        <v>680</v>
      </c>
      <c r="O325" s="106" t="s">
        <v>687</v>
      </c>
      <c r="P325" s="106" t="s">
        <v>688</v>
      </c>
      <c r="Q325" s="106"/>
      <c r="R325" s="7" t="s">
        <v>1363</v>
      </c>
      <c r="S325" s="8" t="s">
        <v>1367</v>
      </c>
      <c r="T325" s="14" t="s">
        <v>680</v>
      </c>
      <c r="U325" s="96" t="s">
        <v>382</v>
      </c>
      <c r="V325" s="16"/>
      <c r="W325" s="15"/>
      <c r="X325" s="6"/>
      <c r="Y325" s="108" t="s">
        <v>680</v>
      </c>
      <c r="Z325" s="108" t="s">
        <v>681</v>
      </c>
      <c r="AA325" s="71" t="s">
        <v>690</v>
      </c>
      <c r="AB325" s="71" t="s">
        <v>691</v>
      </c>
      <c r="AC325" s="108" t="s">
        <v>682</v>
      </c>
      <c r="AD325" s="108"/>
      <c r="AE325" s="248" t="s">
        <v>680</v>
      </c>
      <c r="AF325" s="74"/>
      <c r="AG325" s="90"/>
      <c r="AH325" s="74"/>
      <c r="AI325" s="74"/>
      <c r="AJ325" s="74"/>
      <c r="AK325" s="73"/>
      <c r="AL325" s="6"/>
      <c r="AM325" s="74"/>
      <c r="BA325" s="75">
        <f t="shared" si="30"/>
        <v>3</v>
      </c>
      <c r="BB325" s="75">
        <f t="shared" si="31"/>
        <v>2</v>
      </c>
      <c r="BC325" s="245" t="str">
        <f t="shared" si="32"/>
        <v>ＨＨ</v>
      </c>
      <c r="BD325" s="19"/>
    </row>
    <row r="326" spans="1:56" ht="31.5" x14ac:dyDescent="0.4">
      <c r="A326" s="76" t="s">
        <v>767</v>
      </c>
      <c r="B326" s="341"/>
      <c r="C326" s="76" t="s">
        <v>788</v>
      </c>
      <c r="D326" s="344"/>
      <c r="E326" s="76" t="s">
        <v>810</v>
      </c>
      <c r="F326" s="344"/>
      <c r="G326" s="178" t="s">
        <v>854</v>
      </c>
      <c r="H326" s="485"/>
      <c r="I326" s="78">
        <v>124</v>
      </c>
      <c r="J326" s="79" t="s">
        <v>606</v>
      </c>
      <c r="K326" s="102"/>
      <c r="L326" s="86"/>
      <c r="M326" s="99" t="s">
        <v>145</v>
      </c>
      <c r="N326" s="106" t="s">
        <v>680</v>
      </c>
      <c r="O326" s="106" t="s">
        <v>687</v>
      </c>
      <c r="P326" s="106" t="s">
        <v>688</v>
      </c>
      <c r="Q326" s="106"/>
      <c r="R326" s="7" t="s">
        <v>1363</v>
      </c>
      <c r="S326" s="8" t="s">
        <v>1368</v>
      </c>
      <c r="T326" s="14" t="s">
        <v>680</v>
      </c>
      <c r="U326" s="96" t="s">
        <v>382</v>
      </c>
      <c r="V326" s="16"/>
      <c r="W326" s="15"/>
      <c r="X326" s="6"/>
      <c r="Y326" s="108" t="s">
        <v>680</v>
      </c>
      <c r="Z326" s="108" t="s">
        <v>681</v>
      </c>
      <c r="AA326" s="71" t="s">
        <v>690</v>
      </c>
      <c r="AB326" s="71" t="s">
        <v>691</v>
      </c>
      <c r="AC326" s="108" t="s">
        <v>682</v>
      </c>
      <c r="AD326" s="108"/>
      <c r="AE326" s="248" t="s">
        <v>680</v>
      </c>
      <c r="AF326" s="74"/>
      <c r="AG326" s="90"/>
      <c r="AH326" s="74"/>
      <c r="AI326" s="74"/>
      <c r="AJ326" s="74"/>
      <c r="AK326" s="73"/>
      <c r="AL326" s="6"/>
      <c r="AM326" s="74"/>
      <c r="BA326" s="75">
        <f t="shared" si="30"/>
        <v>3</v>
      </c>
      <c r="BB326" s="75">
        <f t="shared" si="31"/>
        <v>2</v>
      </c>
      <c r="BC326" s="245" t="str">
        <f t="shared" si="32"/>
        <v>ＨＨ</v>
      </c>
      <c r="BD326" s="19"/>
    </row>
    <row r="327" spans="1:56" ht="28.5" x14ac:dyDescent="0.4">
      <c r="A327" s="76" t="s">
        <v>767</v>
      </c>
      <c r="B327" s="341"/>
      <c r="C327" s="76" t="s">
        <v>788</v>
      </c>
      <c r="D327" s="344"/>
      <c r="E327" s="76" t="s">
        <v>810</v>
      </c>
      <c r="F327" s="344"/>
      <c r="G327" s="178" t="s">
        <v>854</v>
      </c>
      <c r="H327" s="485"/>
      <c r="I327" s="104">
        <v>124</v>
      </c>
      <c r="J327" s="79" t="s">
        <v>607</v>
      </c>
      <c r="K327" s="102"/>
      <c r="L327" s="86"/>
      <c r="M327" s="99" t="s">
        <v>146</v>
      </c>
      <c r="N327" s="106" t="s">
        <v>680</v>
      </c>
      <c r="O327" s="106" t="s">
        <v>687</v>
      </c>
      <c r="P327" s="106" t="s">
        <v>688</v>
      </c>
      <c r="Q327" s="106"/>
      <c r="R327" s="7" t="s">
        <v>1363</v>
      </c>
      <c r="S327" s="8" t="s">
        <v>1369</v>
      </c>
      <c r="T327" s="14" t="s">
        <v>680</v>
      </c>
      <c r="U327" s="96" t="s">
        <v>381</v>
      </c>
      <c r="V327" s="16"/>
      <c r="W327" s="15"/>
      <c r="X327" s="6"/>
      <c r="Y327" s="108" t="s">
        <v>680</v>
      </c>
      <c r="Z327" s="108" t="s">
        <v>681</v>
      </c>
      <c r="AA327" s="71" t="s">
        <v>690</v>
      </c>
      <c r="AB327" s="71" t="s">
        <v>691</v>
      </c>
      <c r="AC327" s="108" t="s">
        <v>682</v>
      </c>
      <c r="AD327" s="108"/>
      <c r="AE327" s="248" t="s">
        <v>680</v>
      </c>
      <c r="AF327" s="74"/>
      <c r="AG327" s="90"/>
      <c r="AH327" s="74"/>
      <c r="AI327" s="74"/>
      <c r="AJ327" s="74"/>
      <c r="AK327" s="73"/>
      <c r="AL327" s="6"/>
      <c r="AM327" s="74"/>
      <c r="BA327" s="75">
        <f t="shared" si="30"/>
        <v>6</v>
      </c>
      <c r="BB327" s="75">
        <f t="shared" si="31"/>
        <v>2</v>
      </c>
      <c r="BC327" s="245" t="str">
        <f t="shared" si="32"/>
        <v>ＨＨ</v>
      </c>
      <c r="BD327" s="19"/>
    </row>
    <row r="328" spans="1:56" ht="42" x14ac:dyDescent="0.4">
      <c r="A328" s="76" t="s">
        <v>767</v>
      </c>
      <c r="B328" s="341"/>
      <c r="C328" s="76" t="s">
        <v>788</v>
      </c>
      <c r="D328" s="344"/>
      <c r="E328" s="76" t="s">
        <v>810</v>
      </c>
      <c r="F328" s="344"/>
      <c r="G328" s="178" t="s">
        <v>854</v>
      </c>
      <c r="H328" s="485"/>
      <c r="I328" s="114">
        <v>125</v>
      </c>
      <c r="J328" s="65" t="s">
        <v>446</v>
      </c>
      <c r="K328" s="146"/>
      <c r="L328" s="362" t="s">
        <v>161</v>
      </c>
      <c r="M328" s="363"/>
      <c r="N328" s="106" t="s">
        <v>680</v>
      </c>
      <c r="O328" s="106" t="s">
        <v>687</v>
      </c>
      <c r="P328" s="106" t="s">
        <v>688</v>
      </c>
      <c r="Q328" s="106"/>
      <c r="R328" s="7" t="s">
        <v>1370</v>
      </c>
      <c r="S328" s="8" t="s">
        <v>1371</v>
      </c>
      <c r="T328" s="14" t="s">
        <v>680</v>
      </c>
      <c r="U328" s="96" t="s">
        <v>381</v>
      </c>
      <c r="V328" s="16"/>
      <c r="W328" s="15"/>
      <c r="X328" s="115" t="str">
        <f>AE328</f>
        <v>▼選択</v>
      </c>
      <c r="Y328" s="108" t="s">
        <v>680</v>
      </c>
      <c r="Z328" s="108" t="s">
        <v>681</v>
      </c>
      <c r="AA328" s="71" t="s">
        <v>690</v>
      </c>
      <c r="AB328" s="71" t="s">
        <v>691</v>
      </c>
      <c r="AC328" s="108" t="s">
        <v>682</v>
      </c>
      <c r="AD328" s="198" t="s">
        <v>910</v>
      </c>
      <c r="AE328" s="248" t="s">
        <v>680</v>
      </c>
      <c r="AF328" s="74"/>
      <c r="AG328" s="90"/>
      <c r="AH328" s="74"/>
      <c r="AI328" s="74"/>
      <c r="AJ328" s="74"/>
      <c r="AK328" s="73"/>
      <c r="AL328" s="6"/>
      <c r="AM328" s="74"/>
      <c r="BA328" s="75">
        <f t="shared" si="30"/>
        <v>84</v>
      </c>
      <c r="BB328" s="75">
        <f t="shared" si="31"/>
        <v>3</v>
      </c>
      <c r="BC328" s="245" t="str">
        <f t="shared" si="32"/>
        <v>ＨＨＨ</v>
      </c>
      <c r="BD328" s="19"/>
    </row>
    <row r="329" spans="1:56" ht="55.5" x14ac:dyDescent="0.4">
      <c r="A329" s="110" t="s">
        <v>767</v>
      </c>
      <c r="B329" s="342"/>
      <c r="C329" s="110" t="s">
        <v>788</v>
      </c>
      <c r="D329" s="345"/>
      <c r="E329" s="110" t="s">
        <v>810</v>
      </c>
      <c r="F329" s="345"/>
      <c r="G329" s="179" t="s">
        <v>854</v>
      </c>
      <c r="H329" s="486"/>
      <c r="I329" s="118" t="s">
        <v>729</v>
      </c>
      <c r="J329" s="112"/>
      <c r="K329" s="355" t="s">
        <v>702</v>
      </c>
      <c r="L329" s="356"/>
      <c r="M329" s="357"/>
      <c r="N329" s="106" t="s">
        <v>680</v>
      </c>
      <c r="O329" s="106" t="s">
        <v>687</v>
      </c>
      <c r="P329" s="106" t="s">
        <v>688</v>
      </c>
      <c r="Q329" s="106"/>
      <c r="R329" s="10" t="s">
        <v>1372</v>
      </c>
      <c r="S329" s="8" t="s">
        <v>1373</v>
      </c>
      <c r="T329" s="14" t="s">
        <v>680</v>
      </c>
      <c r="U329" s="68" t="s">
        <v>689</v>
      </c>
      <c r="V329" s="16"/>
      <c r="W329" s="15"/>
      <c r="X329" s="6"/>
      <c r="Y329" s="6" t="s">
        <v>680</v>
      </c>
      <c r="Z329" s="6" t="s">
        <v>681</v>
      </c>
      <c r="AA329" s="71" t="s">
        <v>690</v>
      </c>
      <c r="AB329" s="71" t="s">
        <v>691</v>
      </c>
      <c r="AC329" s="6" t="s">
        <v>682</v>
      </c>
      <c r="AD329" s="6"/>
      <c r="AE329" s="248" t="s">
        <v>680</v>
      </c>
      <c r="AF329" s="74"/>
      <c r="AG329" s="90"/>
      <c r="AH329" s="74"/>
      <c r="AI329" s="74"/>
      <c r="AJ329" s="74"/>
      <c r="AK329" s="73"/>
      <c r="AL329" s="6"/>
      <c r="AM329" s="74"/>
      <c r="BA329" s="75">
        <f t="shared" si="30"/>
        <v>194</v>
      </c>
      <c r="BB329" s="75">
        <f t="shared" si="31"/>
        <v>4</v>
      </c>
      <c r="BC329" s="245" t="str">
        <f t="shared" si="32"/>
        <v>ＨＨＨＨ</v>
      </c>
      <c r="BD329" s="19"/>
    </row>
    <row r="330" spans="1:56" ht="47.25" x14ac:dyDescent="0.4">
      <c r="A330" s="119" t="s">
        <v>768</v>
      </c>
      <c r="B330" s="340" t="s">
        <v>338</v>
      </c>
      <c r="C330" s="131" t="s">
        <v>779</v>
      </c>
      <c r="D330" s="346" t="s">
        <v>345</v>
      </c>
      <c r="E330" s="119" t="s">
        <v>824</v>
      </c>
      <c r="F330" s="343" t="s">
        <v>362</v>
      </c>
      <c r="G330" s="63" t="s">
        <v>852</v>
      </c>
      <c r="H330" s="470" t="s">
        <v>2</v>
      </c>
      <c r="I330" s="114">
        <v>126</v>
      </c>
      <c r="J330" s="65" t="s">
        <v>446</v>
      </c>
      <c r="K330" s="350" t="s">
        <v>162</v>
      </c>
      <c r="L330" s="338"/>
      <c r="M330" s="338"/>
      <c r="N330" s="106" t="s">
        <v>680</v>
      </c>
      <c r="O330" s="106" t="s">
        <v>687</v>
      </c>
      <c r="P330" s="106" t="s">
        <v>688</v>
      </c>
      <c r="Q330" s="106"/>
      <c r="R330" s="7" t="s">
        <v>1374</v>
      </c>
      <c r="S330" s="12" t="s">
        <v>1548</v>
      </c>
      <c r="T330" s="14" t="s">
        <v>680</v>
      </c>
      <c r="U330" s="96" t="s">
        <v>405</v>
      </c>
      <c r="V330" s="16"/>
      <c r="W330" s="15"/>
      <c r="X330" s="107" t="str">
        <f t="shared" ref="X330:X331" si="37">AE330</f>
        <v>▼選択</v>
      </c>
      <c r="Y330" s="108" t="s">
        <v>680</v>
      </c>
      <c r="Z330" s="108" t="s">
        <v>681</v>
      </c>
      <c r="AA330" s="71" t="s">
        <v>690</v>
      </c>
      <c r="AB330" s="71" t="s">
        <v>691</v>
      </c>
      <c r="AC330" s="108" t="s">
        <v>682</v>
      </c>
      <c r="AD330" s="108"/>
      <c r="AE330" s="248" t="s">
        <v>680</v>
      </c>
      <c r="AF330" s="74"/>
      <c r="AG330" s="90"/>
      <c r="AH330" s="74"/>
      <c r="AI330" s="74"/>
      <c r="AJ330" s="74"/>
      <c r="AK330" s="73"/>
      <c r="AL330" s="6"/>
      <c r="AM330" s="74"/>
      <c r="BA330" s="75">
        <f t="shared" si="30"/>
        <v>95</v>
      </c>
      <c r="BB330" s="75">
        <f t="shared" si="31"/>
        <v>3</v>
      </c>
      <c r="BC330" s="245" t="str">
        <f t="shared" si="32"/>
        <v>ＨＨＨ</v>
      </c>
      <c r="BD330" s="19"/>
    </row>
    <row r="331" spans="1:56" ht="47.25" x14ac:dyDescent="0.4">
      <c r="A331" s="137" t="s">
        <v>769</v>
      </c>
      <c r="B331" s="342"/>
      <c r="C331" s="137" t="s">
        <v>789</v>
      </c>
      <c r="D331" s="345"/>
      <c r="E331" s="137" t="s">
        <v>811</v>
      </c>
      <c r="F331" s="345"/>
      <c r="G331" s="111" t="s">
        <v>852</v>
      </c>
      <c r="H331" s="472"/>
      <c r="I331" s="114">
        <v>127</v>
      </c>
      <c r="J331" s="112" t="s">
        <v>446</v>
      </c>
      <c r="K331" s="337" t="s">
        <v>163</v>
      </c>
      <c r="L331" s="338"/>
      <c r="M331" s="338"/>
      <c r="N331" s="106" t="s">
        <v>680</v>
      </c>
      <c r="O331" s="106" t="s">
        <v>687</v>
      </c>
      <c r="P331" s="106" t="s">
        <v>688</v>
      </c>
      <c r="Q331" s="106"/>
      <c r="R331" s="7" t="s">
        <v>1375</v>
      </c>
      <c r="S331" s="12" t="s">
        <v>1549</v>
      </c>
      <c r="T331" s="14" t="s">
        <v>680</v>
      </c>
      <c r="U331" s="96" t="s">
        <v>394</v>
      </c>
      <c r="V331" s="16"/>
      <c r="W331" s="15"/>
      <c r="X331" s="199" t="str">
        <f t="shared" si="37"/>
        <v>▼選択</v>
      </c>
      <c r="Y331" s="200" t="s">
        <v>680</v>
      </c>
      <c r="Z331" s="200" t="s">
        <v>681</v>
      </c>
      <c r="AA331" s="71" t="s">
        <v>690</v>
      </c>
      <c r="AB331" s="71" t="s">
        <v>691</v>
      </c>
      <c r="AC331" s="200" t="s">
        <v>682</v>
      </c>
      <c r="AD331" s="200"/>
      <c r="AE331" s="248" t="s">
        <v>680</v>
      </c>
      <c r="AF331" s="74"/>
      <c r="AG331" s="90"/>
      <c r="AH331" s="74"/>
      <c r="AI331" s="74"/>
      <c r="AJ331" s="74"/>
      <c r="AK331" s="73"/>
      <c r="AL331" s="6"/>
      <c r="AM331" s="74"/>
      <c r="BA331" s="75">
        <f t="shared" ref="BA331:BA394" si="38">LENB(K331)+LENB(L331)+LENB(M331)</f>
        <v>67</v>
      </c>
      <c r="BB331" s="75">
        <f t="shared" ref="BB331:BB394" si="39">IF(ROUNDUP(BA331/$BB$7,0)&gt;2,ROUNDUP(BA331/$BB$7,0),ROUNDUP(BA331/$BB$7,0)+1)</f>
        <v>3</v>
      </c>
      <c r="BC331" s="245" t="str">
        <f t="shared" ref="BC331:BC394" si="40">REPT("Ｈ",BB331)</f>
        <v>ＨＨＨ</v>
      </c>
      <c r="BD331" s="19"/>
    </row>
    <row r="332" spans="1:56" ht="80.25" x14ac:dyDescent="0.4">
      <c r="A332" s="128" t="s">
        <v>768</v>
      </c>
      <c r="B332" s="125" t="s">
        <v>338</v>
      </c>
      <c r="C332" s="181" t="s">
        <v>779</v>
      </c>
      <c r="D332" s="201" t="s">
        <v>345</v>
      </c>
      <c r="E332" s="128" t="s">
        <v>824</v>
      </c>
      <c r="F332" s="127" t="s">
        <v>362</v>
      </c>
      <c r="G332" s="129" t="s">
        <v>854</v>
      </c>
      <c r="H332" s="130" t="s">
        <v>704</v>
      </c>
      <c r="I332" s="118" t="s">
        <v>730</v>
      </c>
      <c r="J332" s="112"/>
      <c r="K332" s="355" t="s">
        <v>702</v>
      </c>
      <c r="L332" s="356"/>
      <c r="M332" s="357"/>
      <c r="N332" s="106" t="s">
        <v>680</v>
      </c>
      <c r="O332" s="106" t="s">
        <v>687</v>
      </c>
      <c r="P332" s="106" t="s">
        <v>688</v>
      </c>
      <c r="Q332" s="106"/>
      <c r="R332" s="10" t="s">
        <v>1558</v>
      </c>
      <c r="S332" s="9" t="s">
        <v>989</v>
      </c>
      <c r="T332" s="14" t="s">
        <v>680</v>
      </c>
      <c r="U332" s="68" t="s">
        <v>689</v>
      </c>
      <c r="V332" s="16"/>
      <c r="W332" s="15"/>
      <c r="X332" s="6"/>
      <c r="Y332" s="6" t="s">
        <v>680</v>
      </c>
      <c r="Z332" s="6" t="s">
        <v>681</v>
      </c>
      <c r="AA332" s="71" t="s">
        <v>690</v>
      </c>
      <c r="AB332" s="71" t="s">
        <v>691</v>
      </c>
      <c r="AC332" s="6" t="s">
        <v>682</v>
      </c>
      <c r="AD332" s="6"/>
      <c r="AE332" s="248" t="s">
        <v>680</v>
      </c>
      <c r="AF332" s="74"/>
      <c r="AG332" s="90"/>
      <c r="AH332" s="74"/>
      <c r="AI332" s="74"/>
      <c r="AJ332" s="74"/>
      <c r="AK332" s="73"/>
      <c r="AL332" s="6"/>
      <c r="AM332" s="74"/>
      <c r="BA332" s="75">
        <f t="shared" si="38"/>
        <v>194</v>
      </c>
      <c r="BB332" s="75">
        <f t="shared" si="39"/>
        <v>4</v>
      </c>
      <c r="BC332" s="245" t="str">
        <f t="shared" si="40"/>
        <v>ＨＨＨＨ</v>
      </c>
      <c r="BD332" s="19"/>
    </row>
    <row r="333" spans="1:56" ht="80.25" x14ac:dyDescent="0.4">
      <c r="A333" s="128" t="s">
        <v>768</v>
      </c>
      <c r="B333" s="125" t="s">
        <v>338</v>
      </c>
      <c r="C333" s="181" t="s">
        <v>779</v>
      </c>
      <c r="D333" s="201" t="s">
        <v>345</v>
      </c>
      <c r="E333" s="124" t="s">
        <v>823</v>
      </c>
      <c r="F333" s="201" t="s">
        <v>363</v>
      </c>
      <c r="G333" s="202" t="s">
        <v>852</v>
      </c>
      <c r="H333" s="159" t="s">
        <v>2</v>
      </c>
      <c r="I333" s="114">
        <v>128</v>
      </c>
      <c r="J333" s="112" t="s">
        <v>446</v>
      </c>
      <c r="K333" s="337" t="s">
        <v>249</v>
      </c>
      <c r="L333" s="338"/>
      <c r="M333" s="338"/>
      <c r="N333" s="106" t="s">
        <v>680</v>
      </c>
      <c r="O333" s="106" t="s">
        <v>687</v>
      </c>
      <c r="P333" s="106" t="s">
        <v>688</v>
      </c>
      <c r="Q333" s="106"/>
      <c r="R333" s="7" t="s">
        <v>1376</v>
      </c>
      <c r="S333" s="12" t="s">
        <v>1550</v>
      </c>
      <c r="T333" s="14" t="s">
        <v>680</v>
      </c>
      <c r="U333" s="96" t="s">
        <v>381</v>
      </c>
      <c r="V333" s="16"/>
      <c r="W333" s="15"/>
      <c r="X333" s="107" t="str">
        <f>AE333</f>
        <v>▼選択</v>
      </c>
      <c r="Y333" s="108" t="s">
        <v>680</v>
      </c>
      <c r="Z333" s="108" t="s">
        <v>681</v>
      </c>
      <c r="AA333" s="71" t="s">
        <v>690</v>
      </c>
      <c r="AB333" s="71" t="s">
        <v>691</v>
      </c>
      <c r="AC333" s="108" t="s">
        <v>682</v>
      </c>
      <c r="AD333" s="108"/>
      <c r="AE333" s="248" t="s">
        <v>680</v>
      </c>
      <c r="AF333" s="74"/>
      <c r="AG333" s="90"/>
      <c r="AH333" s="74"/>
      <c r="AI333" s="74"/>
      <c r="AJ333" s="74"/>
      <c r="AK333" s="73"/>
      <c r="AL333" s="6"/>
      <c r="AM333" s="74"/>
      <c r="BA333" s="75">
        <f t="shared" si="38"/>
        <v>126</v>
      </c>
      <c r="BB333" s="75">
        <f t="shared" si="39"/>
        <v>3</v>
      </c>
      <c r="BC333" s="245" t="str">
        <f t="shared" si="40"/>
        <v>ＨＨＨ</v>
      </c>
      <c r="BD333" s="19"/>
    </row>
    <row r="334" spans="1:56" ht="80.25" x14ac:dyDescent="0.4">
      <c r="A334" s="128" t="s">
        <v>768</v>
      </c>
      <c r="B334" s="125" t="s">
        <v>338</v>
      </c>
      <c r="C334" s="181" t="s">
        <v>779</v>
      </c>
      <c r="D334" s="201" t="s">
        <v>345</v>
      </c>
      <c r="E334" s="124" t="s">
        <v>823</v>
      </c>
      <c r="F334" s="201" t="s">
        <v>363</v>
      </c>
      <c r="G334" s="203" t="s">
        <v>854</v>
      </c>
      <c r="H334" s="130" t="s">
        <v>704</v>
      </c>
      <c r="I334" s="118" t="s">
        <v>731</v>
      </c>
      <c r="J334" s="112"/>
      <c r="K334" s="355" t="s">
        <v>702</v>
      </c>
      <c r="L334" s="356"/>
      <c r="M334" s="357"/>
      <c r="N334" s="106" t="s">
        <v>680</v>
      </c>
      <c r="O334" s="106" t="s">
        <v>687</v>
      </c>
      <c r="P334" s="106" t="s">
        <v>688</v>
      </c>
      <c r="Q334" s="106"/>
      <c r="R334" s="10" t="s">
        <v>1558</v>
      </c>
      <c r="S334" s="9" t="s">
        <v>989</v>
      </c>
      <c r="T334" s="14" t="s">
        <v>680</v>
      </c>
      <c r="U334" s="68" t="s">
        <v>689</v>
      </c>
      <c r="V334" s="16"/>
      <c r="W334" s="15"/>
      <c r="X334" s="6"/>
      <c r="Y334" s="6" t="s">
        <v>680</v>
      </c>
      <c r="Z334" s="6" t="s">
        <v>681</v>
      </c>
      <c r="AA334" s="71" t="s">
        <v>690</v>
      </c>
      <c r="AB334" s="71" t="s">
        <v>691</v>
      </c>
      <c r="AC334" s="6" t="s">
        <v>682</v>
      </c>
      <c r="AD334" s="6"/>
      <c r="AE334" s="248" t="s">
        <v>680</v>
      </c>
      <c r="AF334" s="74"/>
      <c r="AG334" s="90"/>
      <c r="AH334" s="74"/>
      <c r="AI334" s="74"/>
      <c r="AJ334" s="74"/>
      <c r="AK334" s="73"/>
      <c r="AL334" s="6"/>
      <c r="AM334" s="74"/>
      <c r="BA334" s="75">
        <f t="shared" si="38"/>
        <v>194</v>
      </c>
      <c r="BB334" s="75">
        <f t="shared" si="39"/>
        <v>4</v>
      </c>
      <c r="BC334" s="245" t="str">
        <f t="shared" si="40"/>
        <v>ＨＨＨＨ</v>
      </c>
      <c r="BD334" s="19"/>
    </row>
    <row r="335" spans="1:56" ht="28.5" x14ac:dyDescent="0.4">
      <c r="A335" s="119" t="s">
        <v>768</v>
      </c>
      <c r="B335" s="340" t="s">
        <v>338</v>
      </c>
      <c r="C335" s="131" t="s">
        <v>779</v>
      </c>
      <c r="D335" s="346" t="s">
        <v>345</v>
      </c>
      <c r="E335" s="119" t="s">
        <v>822</v>
      </c>
      <c r="F335" s="343" t="s">
        <v>364</v>
      </c>
      <c r="G335" s="63" t="s">
        <v>852</v>
      </c>
      <c r="H335" s="470" t="s">
        <v>2</v>
      </c>
      <c r="I335" s="142">
        <v>129</v>
      </c>
      <c r="J335" s="65" t="s">
        <v>446</v>
      </c>
      <c r="K335" s="379" t="s">
        <v>164</v>
      </c>
      <c r="L335" s="380"/>
      <c r="M335" s="380"/>
      <c r="N335" s="204"/>
      <c r="O335" s="204"/>
      <c r="P335" s="204"/>
      <c r="Q335" s="204"/>
      <c r="R335" s="66"/>
      <c r="S335" s="67"/>
      <c r="T335" s="205" t="s">
        <v>680</v>
      </c>
      <c r="U335" s="205"/>
      <c r="V335" s="206"/>
      <c r="W335" s="206"/>
      <c r="X335" s="205"/>
      <c r="Y335" s="207"/>
      <c r="Z335" s="207"/>
      <c r="AA335" s="208"/>
      <c r="AB335" s="208"/>
      <c r="AC335" s="207"/>
      <c r="AD335" s="207"/>
      <c r="AE335" s="249"/>
      <c r="AF335" s="206"/>
      <c r="AG335" s="206"/>
      <c r="AH335" s="206"/>
      <c r="AI335" s="206"/>
      <c r="AJ335" s="206"/>
      <c r="AK335" s="205"/>
      <c r="AL335" s="205"/>
      <c r="AM335" s="209"/>
      <c r="BA335" s="75">
        <f t="shared" si="38"/>
        <v>24</v>
      </c>
      <c r="BB335" s="75">
        <f t="shared" si="39"/>
        <v>2</v>
      </c>
      <c r="BC335" s="245" t="str">
        <f t="shared" si="40"/>
        <v>ＨＨ</v>
      </c>
      <c r="BD335" s="19"/>
    </row>
    <row r="336" spans="1:56" ht="42" x14ac:dyDescent="0.4">
      <c r="A336" s="121" t="s">
        <v>769</v>
      </c>
      <c r="B336" s="341"/>
      <c r="C336" s="121" t="s">
        <v>789</v>
      </c>
      <c r="D336" s="344"/>
      <c r="E336" s="121" t="s">
        <v>812</v>
      </c>
      <c r="F336" s="344"/>
      <c r="G336" s="77" t="s">
        <v>852</v>
      </c>
      <c r="H336" s="471"/>
      <c r="I336" s="144">
        <v>129</v>
      </c>
      <c r="J336" s="169" t="s">
        <v>446</v>
      </c>
      <c r="K336" s="102"/>
      <c r="L336" s="362" t="s">
        <v>165</v>
      </c>
      <c r="M336" s="363"/>
      <c r="N336" s="106" t="s">
        <v>680</v>
      </c>
      <c r="O336" s="106" t="s">
        <v>687</v>
      </c>
      <c r="P336" s="106" t="s">
        <v>688</v>
      </c>
      <c r="Q336" s="106"/>
      <c r="R336" s="7" t="s">
        <v>1377</v>
      </c>
      <c r="S336" s="8" t="s">
        <v>1378</v>
      </c>
      <c r="T336" s="14" t="s">
        <v>680</v>
      </c>
      <c r="U336" s="96" t="s">
        <v>396</v>
      </c>
      <c r="V336" s="16"/>
      <c r="W336" s="15"/>
      <c r="X336" s="107" t="str">
        <f t="shared" ref="X336:X338" si="41">AE336</f>
        <v>▼選択</v>
      </c>
      <c r="Y336" s="108" t="s">
        <v>680</v>
      </c>
      <c r="Z336" s="108" t="s">
        <v>681</v>
      </c>
      <c r="AA336" s="71" t="s">
        <v>690</v>
      </c>
      <c r="AB336" s="71" t="s">
        <v>691</v>
      </c>
      <c r="AC336" s="108" t="s">
        <v>682</v>
      </c>
      <c r="AD336" s="108"/>
      <c r="AE336" s="248" t="s">
        <v>680</v>
      </c>
      <c r="AF336" s="74"/>
      <c r="AG336" s="90"/>
      <c r="AH336" s="74"/>
      <c r="AI336" s="74"/>
      <c r="AJ336" s="74"/>
      <c r="AK336" s="73"/>
      <c r="AL336" s="6"/>
      <c r="AM336" s="74"/>
      <c r="BA336" s="75">
        <f t="shared" si="38"/>
        <v>104</v>
      </c>
      <c r="BB336" s="75">
        <f t="shared" si="39"/>
        <v>3</v>
      </c>
      <c r="BC336" s="245" t="str">
        <f t="shared" si="40"/>
        <v>ＨＨＨ</v>
      </c>
      <c r="BD336" s="19"/>
    </row>
    <row r="337" spans="1:56" ht="42" x14ac:dyDescent="0.4">
      <c r="A337" s="76" t="s">
        <v>769</v>
      </c>
      <c r="B337" s="341"/>
      <c r="C337" s="121" t="s">
        <v>789</v>
      </c>
      <c r="D337" s="344"/>
      <c r="E337" s="121" t="s">
        <v>812</v>
      </c>
      <c r="F337" s="344"/>
      <c r="G337" s="77" t="s">
        <v>852</v>
      </c>
      <c r="H337" s="471"/>
      <c r="I337" s="114">
        <v>130</v>
      </c>
      <c r="J337" s="65" t="s">
        <v>446</v>
      </c>
      <c r="K337" s="102"/>
      <c r="L337" s="362" t="s">
        <v>166</v>
      </c>
      <c r="M337" s="363"/>
      <c r="N337" s="106" t="s">
        <v>680</v>
      </c>
      <c r="O337" s="106" t="s">
        <v>687</v>
      </c>
      <c r="P337" s="106" t="s">
        <v>688</v>
      </c>
      <c r="Q337" s="106"/>
      <c r="R337" s="7" t="s">
        <v>1379</v>
      </c>
      <c r="S337" s="8" t="s">
        <v>1380</v>
      </c>
      <c r="T337" s="14" t="s">
        <v>680</v>
      </c>
      <c r="U337" s="96" t="s">
        <v>397</v>
      </c>
      <c r="V337" s="16"/>
      <c r="W337" s="15"/>
      <c r="X337" s="107" t="str">
        <f t="shared" si="41"/>
        <v>▼選択</v>
      </c>
      <c r="Y337" s="108" t="s">
        <v>680</v>
      </c>
      <c r="Z337" s="108" t="s">
        <v>681</v>
      </c>
      <c r="AA337" s="71" t="s">
        <v>690</v>
      </c>
      <c r="AB337" s="71" t="s">
        <v>691</v>
      </c>
      <c r="AC337" s="108" t="s">
        <v>682</v>
      </c>
      <c r="AD337" s="108"/>
      <c r="AE337" s="248" t="s">
        <v>680</v>
      </c>
      <c r="AF337" s="74"/>
      <c r="AG337" s="90"/>
      <c r="AH337" s="74"/>
      <c r="AI337" s="74"/>
      <c r="AJ337" s="74"/>
      <c r="AK337" s="73"/>
      <c r="AL337" s="6"/>
      <c r="AM337" s="74"/>
      <c r="BA337" s="75">
        <f t="shared" si="38"/>
        <v>114</v>
      </c>
      <c r="BB337" s="75">
        <f t="shared" si="39"/>
        <v>3</v>
      </c>
      <c r="BC337" s="245" t="str">
        <f t="shared" si="40"/>
        <v>ＨＨＨ</v>
      </c>
      <c r="BD337" s="19"/>
    </row>
    <row r="338" spans="1:56" ht="28.5" x14ac:dyDescent="0.4">
      <c r="A338" s="76" t="s">
        <v>769</v>
      </c>
      <c r="B338" s="341"/>
      <c r="C338" s="121" t="s">
        <v>789</v>
      </c>
      <c r="D338" s="344"/>
      <c r="E338" s="121" t="s">
        <v>812</v>
      </c>
      <c r="F338" s="344"/>
      <c r="G338" s="77" t="s">
        <v>852</v>
      </c>
      <c r="H338" s="471"/>
      <c r="I338" s="114">
        <v>131</v>
      </c>
      <c r="J338" s="65" t="s">
        <v>446</v>
      </c>
      <c r="K338" s="146"/>
      <c r="L338" s="362" t="s">
        <v>167</v>
      </c>
      <c r="M338" s="363"/>
      <c r="N338" s="106" t="s">
        <v>680</v>
      </c>
      <c r="O338" s="106" t="s">
        <v>687</v>
      </c>
      <c r="P338" s="106" t="s">
        <v>688</v>
      </c>
      <c r="Q338" s="106"/>
      <c r="R338" s="7" t="s">
        <v>1381</v>
      </c>
      <c r="S338" s="8" t="s">
        <v>1382</v>
      </c>
      <c r="T338" s="14" t="s">
        <v>680</v>
      </c>
      <c r="U338" s="96" t="s">
        <v>398</v>
      </c>
      <c r="V338" s="16"/>
      <c r="W338" s="15"/>
      <c r="X338" s="107" t="str">
        <f t="shared" si="41"/>
        <v>▼選択</v>
      </c>
      <c r="Y338" s="108" t="s">
        <v>680</v>
      </c>
      <c r="Z338" s="108" t="s">
        <v>681</v>
      </c>
      <c r="AA338" s="71" t="s">
        <v>690</v>
      </c>
      <c r="AB338" s="71" t="s">
        <v>691</v>
      </c>
      <c r="AC338" s="108" t="s">
        <v>682</v>
      </c>
      <c r="AD338" s="108"/>
      <c r="AE338" s="248" t="s">
        <v>680</v>
      </c>
      <c r="AF338" s="74"/>
      <c r="AG338" s="90"/>
      <c r="AH338" s="74"/>
      <c r="AI338" s="74"/>
      <c r="AJ338" s="74"/>
      <c r="AK338" s="73"/>
      <c r="AL338" s="6"/>
      <c r="AM338" s="74"/>
      <c r="BA338" s="75">
        <f t="shared" si="38"/>
        <v>38</v>
      </c>
      <c r="BB338" s="75">
        <f t="shared" si="39"/>
        <v>2</v>
      </c>
      <c r="BC338" s="245" t="str">
        <f t="shared" si="40"/>
        <v>ＨＨ</v>
      </c>
      <c r="BD338" s="19"/>
    </row>
    <row r="339" spans="1:56" ht="28.5" x14ac:dyDescent="0.4">
      <c r="A339" s="76" t="s">
        <v>769</v>
      </c>
      <c r="B339" s="341"/>
      <c r="C339" s="121" t="s">
        <v>789</v>
      </c>
      <c r="D339" s="344"/>
      <c r="E339" s="76" t="s">
        <v>812</v>
      </c>
      <c r="F339" s="344"/>
      <c r="G339" s="77" t="s">
        <v>852</v>
      </c>
      <c r="H339" s="471"/>
      <c r="I339" s="142">
        <v>132</v>
      </c>
      <c r="J339" s="65" t="s">
        <v>446</v>
      </c>
      <c r="K339" s="379" t="s">
        <v>686</v>
      </c>
      <c r="L339" s="380"/>
      <c r="M339" s="380"/>
      <c r="N339" s="204"/>
      <c r="O339" s="204"/>
      <c r="P339" s="204"/>
      <c r="Q339" s="204"/>
      <c r="R339" s="66"/>
      <c r="S339" s="67"/>
      <c r="T339" s="205" t="s">
        <v>680</v>
      </c>
      <c r="U339" s="205"/>
      <c r="V339" s="206"/>
      <c r="W339" s="206"/>
      <c r="X339" s="205"/>
      <c r="Y339" s="207"/>
      <c r="Z339" s="207"/>
      <c r="AA339" s="208"/>
      <c r="AB339" s="208"/>
      <c r="AC339" s="207"/>
      <c r="AD339" s="207"/>
      <c r="AE339" s="249"/>
      <c r="AF339" s="206"/>
      <c r="AG339" s="206"/>
      <c r="AH339" s="206"/>
      <c r="AI339" s="206"/>
      <c r="AJ339" s="206"/>
      <c r="AK339" s="205"/>
      <c r="AL339" s="205"/>
      <c r="AM339" s="209"/>
      <c r="BA339" s="75">
        <f t="shared" si="38"/>
        <v>24</v>
      </c>
      <c r="BB339" s="75">
        <f t="shared" si="39"/>
        <v>2</v>
      </c>
      <c r="BC339" s="245" t="str">
        <f t="shared" si="40"/>
        <v>ＨＨ</v>
      </c>
      <c r="BD339" s="19"/>
    </row>
    <row r="340" spans="1:56" ht="42" x14ac:dyDescent="0.4">
      <c r="A340" s="76" t="s">
        <v>769</v>
      </c>
      <c r="B340" s="341"/>
      <c r="C340" s="76" t="s">
        <v>789</v>
      </c>
      <c r="D340" s="344"/>
      <c r="E340" s="76" t="s">
        <v>812</v>
      </c>
      <c r="F340" s="344"/>
      <c r="G340" s="77" t="s">
        <v>852</v>
      </c>
      <c r="H340" s="471"/>
      <c r="I340" s="144">
        <v>132</v>
      </c>
      <c r="J340" s="169" t="s">
        <v>446</v>
      </c>
      <c r="K340" s="102"/>
      <c r="L340" s="362" t="s">
        <v>168</v>
      </c>
      <c r="M340" s="363"/>
      <c r="N340" s="106" t="s">
        <v>680</v>
      </c>
      <c r="O340" s="106" t="s">
        <v>687</v>
      </c>
      <c r="P340" s="106" t="s">
        <v>688</v>
      </c>
      <c r="Q340" s="106"/>
      <c r="R340" s="7" t="s">
        <v>1383</v>
      </c>
      <c r="S340" s="8" t="s">
        <v>1384</v>
      </c>
      <c r="T340" s="14" t="s">
        <v>680</v>
      </c>
      <c r="U340" s="96" t="s">
        <v>396</v>
      </c>
      <c r="V340" s="16"/>
      <c r="W340" s="15"/>
      <c r="X340" s="107" t="str">
        <f t="shared" ref="X340:X345" si="42">AE340</f>
        <v>▼選択</v>
      </c>
      <c r="Y340" s="108" t="s">
        <v>680</v>
      </c>
      <c r="Z340" s="108" t="s">
        <v>681</v>
      </c>
      <c r="AA340" s="71" t="s">
        <v>690</v>
      </c>
      <c r="AB340" s="71" t="s">
        <v>691</v>
      </c>
      <c r="AC340" s="108" t="s">
        <v>682</v>
      </c>
      <c r="AD340" s="108"/>
      <c r="AE340" s="248" t="s">
        <v>680</v>
      </c>
      <c r="AF340" s="74"/>
      <c r="AG340" s="90"/>
      <c r="AH340" s="74"/>
      <c r="AI340" s="74"/>
      <c r="AJ340" s="74"/>
      <c r="AK340" s="73"/>
      <c r="AL340" s="6"/>
      <c r="AM340" s="74"/>
      <c r="BA340" s="75">
        <f t="shared" si="38"/>
        <v>68</v>
      </c>
      <c r="BB340" s="75">
        <f t="shared" si="39"/>
        <v>3</v>
      </c>
      <c r="BC340" s="245" t="str">
        <f t="shared" si="40"/>
        <v>ＨＨＨ</v>
      </c>
      <c r="BD340" s="19"/>
    </row>
    <row r="341" spans="1:56" ht="42" x14ac:dyDescent="0.4">
      <c r="A341" s="76" t="s">
        <v>769</v>
      </c>
      <c r="B341" s="341"/>
      <c r="C341" s="76" t="s">
        <v>789</v>
      </c>
      <c r="D341" s="344"/>
      <c r="E341" s="76" t="s">
        <v>812</v>
      </c>
      <c r="F341" s="344"/>
      <c r="G341" s="77" t="s">
        <v>852</v>
      </c>
      <c r="H341" s="471"/>
      <c r="I341" s="144">
        <v>133</v>
      </c>
      <c r="J341" s="65" t="s">
        <v>446</v>
      </c>
      <c r="K341" s="102"/>
      <c r="L341" s="362" t="s">
        <v>215</v>
      </c>
      <c r="M341" s="363"/>
      <c r="N341" s="106" t="s">
        <v>680</v>
      </c>
      <c r="O341" s="106" t="s">
        <v>687</v>
      </c>
      <c r="P341" s="106" t="s">
        <v>688</v>
      </c>
      <c r="Q341" s="106"/>
      <c r="R341" s="7" t="s">
        <v>1385</v>
      </c>
      <c r="S341" s="8" t="s">
        <v>1386</v>
      </c>
      <c r="T341" s="14" t="s">
        <v>680</v>
      </c>
      <c r="U341" s="96" t="s">
        <v>396</v>
      </c>
      <c r="V341" s="16"/>
      <c r="W341" s="15"/>
      <c r="X341" s="107" t="str">
        <f t="shared" si="42"/>
        <v>▼選択</v>
      </c>
      <c r="Y341" s="108" t="s">
        <v>680</v>
      </c>
      <c r="Z341" s="108" t="s">
        <v>681</v>
      </c>
      <c r="AA341" s="71" t="s">
        <v>690</v>
      </c>
      <c r="AB341" s="71" t="s">
        <v>691</v>
      </c>
      <c r="AC341" s="108" t="s">
        <v>682</v>
      </c>
      <c r="AD341" s="108"/>
      <c r="AE341" s="248" t="s">
        <v>680</v>
      </c>
      <c r="AF341" s="74"/>
      <c r="AG341" s="90"/>
      <c r="AH341" s="74"/>
      <c r="AI341" s="74"/>
      <c r="AJ341" s="74"/>
      <c r="AK341" s="73"/>
      <c r="AL341" s="6"/>
      <c r="AM341" s="74"/>
      <c r="BA341" s="75">
        <f t="shared" si="38"/>
        <v>86</v>
      </c>
      <c r="BB341" s="75">
        <f t="shared" si="39"/>
        <v>3</v>
      </c>
      <c r="BC341" s="245" t="str">
        <f t="shared" si="40"/>
        <v>ＨＨＨ</v>
      </c>
      <c r="BD341" s="19"/>
    </row>
    <row r="342" spans="1:56" ht="47.25" x14ac:dyDescent="0.4">
      <c r="A342" s="76" t="s">
        <v>769</v>
      </c>
      <c r="B342" s="341"/>
      <c r="C342" s="76" t="s">
        <v>789</v>
      </c>
      <c r="D342" s="344"/>
      <c r="E342" s="76" t="s">
        <v>812</v>
      </c>
      <c r="F342" s="344"/>
      <c r="G342" s="77" t="s">
        <v>852</v>
      </c>
      <c r="H342" s="471"/>
      <c r="I342" s="114">
        <v>134</v>
      </c>
      <c r="J342" s="65" t="s">
        <v>446</v>
      </c>
      <c r="K342" s="102"/>
      <c r="L342" s="362" t="s">
        <v>169</v>
      </c>
      <c r="M342" s="363"/>
      <c r="N342" s="106" t="s">
        <v>680</v>
      </c>
      <c r="O342" s="106" t="s">
        <v>687</v>
      </c>
      <c r="P342" s="106" t="s">
        <v>688</v>
      </c>
      <c r="Q342" s="106"/>
      <c r="R342" s="7" t="s">
        <v>1387</v>
      </c>
      <c r="S342" s="8" t="s">
        <v>1388</v>
      </c>
      <c r="T342" s="14" t="s">
        <v>680</v>
      </c>
      <c r="U342" s="96" t="s">
        <v>399</v>
      </c>
      <c r="V342" s="16"/>
      <c r="W342" s="15"/>
      <c r="X342" s="107" t="str">
        <f t="shared" si="42"/>
        <v>▼選択</v>
      </c>
      <c r="Y342" s="108" t="s">
        <v>680</v>
      </c>
      <c r="Z342" s="108" t="s">
        <v>681</v>
      </c>
      <c r="AA342" s="71" t="s">
        <v>690</v>
      </c>
      <c r="AB342" s="71" t="s">
        <v>691</v>
      </c>
      <c r="AC342" s="108" t="s">
        <v>682</v>
      </c>
      <c r="AD342" s="108"/>
      <c r="AE342" s="248" t="s">
        <v>680</v>
      </c>
      <c r="AF342" s="74"/>
      <c r="AG342" s="90"/>
      <c r="AH342" s="74"/>
      <c r="AI342" s="74"/>
      <c r="AJ342" s="74"/>
      <c r="AK342" s="73"/>
      <c r="AL342" s="6"/>
      <c r="AM342" s="74"/>
      <c r="BA342" s="75">
        <f t="shared" si="38"/>
        <v>106</v>
      </c>
      <c r="BB342" s="75">
        <f t="shared" si="39"/>
        <v>3</v>
      </c>
      <c r="BC342" s="245" t="str">
        <f t="shared" si="40"/>
        <v>ＨＨＨ</v>
      </c>
      <c r="BD342" s="19"/>
    </row>
    <row r="343" spans="1:56" ht="42" x14ac:dyDescent="0.4">
      <c r="A343" s="110" t="s">
        <v>769</v>
      </c>
      <c r="B343" s="342"/>
      <c r="C343" s="110" t="s">
        <v>789</v>
      </c>
      <c r="D343" s="345"/>
      <c r="E343" s="110" t="s">
        <v>812</v>
      </c>
      <c r="F343" s="345"/>
      <c r="G343" s="111" t="s">
        <v>852</v>
      </c>
      <c r="H343" s="472"/>
      <c r="I343" s="114">
        <v>135</v>
      </c>
      <c r="J343" s="112" t="s">
        <v>446</v>
      </c>
      <c r="K343" s="146"/>
      <c r="L343" s="385" t="s">
        <v>259</v>
      </c>
      <c r="M343" s="386"/>
      <c r="N343" s="106" t="s">
        <v>680</v>
      </c>
      <c r="O343" s="106" t="s">
        <v>687</v>
      </c>
      <c r="P343" s="106" t="s">
        <v>688</v>
      </c>
      <c r="Q343" s="106"/>
      <c r="R343" s="10" t="s">
        <v>1389</v>
      </c>
      <c r="S343" s="12" t="s">
        <v>1390</v>
      </c>
      <c r="T343" s="14" t="s">
        <v>680</v>
      </c>
      <c r="U343" s="96" t="s">
        <v>711</v>
      </c>
      <c r="V343" s="16"/>
      <c r="W343" s="15"/>
      <c r="X343" s="107" t="str">
        <f t="shared" si="42"/>
        <v>▼選択</v>
      </c>
      <c r="Y343" s="108" t="s">
        <v>680</v>
      </c>
      <c r="Z343" s="108" t="s">
        <v>681</v>
      </c>
      <c r="AA343" s="71" t="s">
        <v>690</v>
      </c>
      <c r="AB343" s="71" t="s">
        <v>691</v>
      </c>
      <c r="AC343" s="108" t="s">
        <v>682</v>
      </c>
      <c r="AD343" s="108"/>
      <c r="AE343" s="248" t="s">
        <v>680</v>
      </c>
      <c r="AF343" s="74"/>
      <c r="AG343" s="90"/>
      <c r="AH343" s="74"/>
      <c r="AI343" s="74"/>
      <c r="AJ343" s="74"/>
      <c r="AK343" s="73"/>
      <c r="AL343" s="6"/>
      <c r="AM343" s="74"/>
      <c r="BA343" s="75">
        <f t="shared" si="38"/>
        <v>104</v>
      </c>
      <c r="BB343" s="75">
        <f t="shared" si="39"/>
        <v>3</v>
      </c>
      <c r="BC343" s="245" t="str">
        <f t="shared" si="40"/>
        <v>ＨＨＨ</v>
      </c>
      <c r="BD343" s="19"/>
    </row>
    <row r="344" spans="1:56" ht="42" x14ac:dyDescent="0.4">
      <c r="A344" s="119" t="s">
        <v>768</v>
      </c>
      <c r="B344" s="340" t="s">
        <v>338</v>
      </c>
      <c r="C344" s="131" t="s">
        <v>779</v>
      </c>
      <c r="D344" s="346" t="s">
        <v>345</v>
      </c>
      <c r="E344" s="119" t="s">
        <v>822</v>
      </c>
      <c r="F344" s="343" t="s">
        <v>364</v>
      </c>
      <c r="G344" s="113" t="s">
        <v>854</v>
      </c>
      <c r="H344" s="484" t="s">
        <v>41</v>
      </c>
      <c r="I344" s="166">
        <v>136</v>
      </c>
      <c r="J344" s="65" t="s">
        <v>446</v>
      </c>
      <c r="K344" s="350" t="s">
        <v>170</v>
      </c>
      <c r="L344" s="338"/>
      <c r="M344" s="338"/>
      <c r="N344" s="106" t="s">
        <v>680</v>
      </c>
      <c r="O344" s="106" t="s">
        <v>687</v>
      </c>
      <c r="P344" s="106" t="s">
        <v>688</v>
      </c>
      <c r="Q344" s="106"/>
      <c r="R344" s="7" t="s">
        <v>1391</v>
      </c>
      <c r="S344" s="8" t="s">
        <v>1392</v>
      </c>
      <c r="T344" s="14" t="s">
        <v>680</v>
      </c>
      <c r="U344" s="96" t="s">
        <v>381</v>
      </c>
      <c r="V344" s="16"/>
      <c r="W344" s="15"/>
      <c r="X344" s="115" t="str">
        <f t="shared" si="42"/>
        <v>▼選択</v>
      </c>
      <c r="Y344" s="108" t="s">
        <v>680</v>
      </c>
      <c r="Z344" s="108" t="s">
        <v>681</v>
      </c>
      <c r="AA344" s="71" t="s">
        <v>690</v>
      </c>
      <c r="AB344" s="71" t="s">
        <v>691</v>
      </c>
      <c r="AC344" s="108" t="s">
        <v>682</v>
      </c>
      <c r="AD344" s="108"/>
      <c r="AE344" s="248" t="s">
        <v>680</v>
      </c>
      <c r="AF344" s="74"/>
      <c r="AG344" s="90"/>
      <c r="AH344" s="74"/>
      <c r="AI344" s="74"/>
      <c r="AJ344" s="74"/>
      <c r="AK344" s="73"/>
      <c r="AL344" s="6"/>
      <c r="AM344" s="74"/>
      <c r="BA344" s="75">
        <f t="shared" si="38"/>
        <v>106</v>
      </c>
      <c r="BB344" s="75">
        <f t="shared" si="39"/>
        <v>3</v>
      </c>
      <c r="BC344" s="245" t="str">
        <f t="shared" si="40"/>
        <v>ＨＨＨ</v>
      </c>
      <c r="BD344" s="19"/>
    </row>
    <row r="345" spans="1:56" ht="42" x14ac:dyDescent="0.4">
      <c r="A345" s="76" t="s">
        <v>769</v>
      </c>
      <c r="B345" s="341"/>
      <c r="C345" s="76" t="s">
        <v>789</v>
      </c>
      <c r="D345" s="344"/>
      <c r="E345" s="76" t="s">
        <v>812</v>
      </c>
      <c r="F345" s="344"/>
      <c r="G345" s="116" t="s">
        <v>854</v>
      </c>
      <c r="H345" s="485"/>
      <c r="I345" s="166">
        <v>137</v>
      </c>
      <c r="J345" s="65" t="s">
        <v>446</v>
      </c>
      <c r="K345" s="350" t="s">
        <v>171</v>
      </c>
      <c r="L345" s="338"/>
      <c r="M345" s="338"/>
      <c r="N345" s="106" t="s">
        <v>680</v>
      </c>
      <c r="O345" s="106" t="s">
        <v>687</v>
      </c>
      <c r="P345" s="106" t="s">
        <v>688</v>
      </c>
      <c r="Q345" s="106"/>
      <c r="R345" s="7" t="s">
        <v>1393</v>
      </c>
      <c r="S345" s="8" t="s">
        <v>1394</v>
      </c>
      <c r="T345" s="14" t="s">
        <v>680</v>
      </c>
      <c r="U345" s="96" t="s">
        <v>381</v>
      </c>
      <c r="V345" s="16"/>
      <c r="W345" s="15"/>
      <c r="X345" s="115" t="str">
        <f t="shared" si="42"/>
        <v>▼選択</v>
      </c>
      <c r="Y345" s="108" t="s">
        <v>680</v>
      </c>
      <c r="Z345" s="108" t="s">
        <v>681</v>
      </c>
      <c r="AA345" s="71" t="s">
        <v>690</v>
      </c>
      <c r="AB345" s="71" t="s">
        <v>691</v>
      </c>
      <c r="AC345" s="108" t="s">
        <v>682</v>
      </c>
      <c r="AD345" s="108"/>
      <c r="AE345" s="248" t="s">
        <v>680</v>
      </c>
      <c r="AF345" s="74"/>
      <c r="AG345" s="90"/>
      <c r="AH345" s="74"/>
      <c r="AI345" s="74"/>
      <c r="AJ345" s="74"/>
      <c r="AK345" s="73"/>
      <c r="AL345" s="6"/>
      <c r="AM345" s="74"/>
      <c r="BA345" s="75">
        <f t="shared" si="38"/>
        <v>100</v>
      </c>
      <c r="BB345" s="75">
        <f t="shared" si="39"/>
        <v>3</v>
      </c>
      <c r="BC345" s="245" t="str">
        <f t="shared" si="40"/>
        <v>ＨＨＨ</v>
      </c>
      <c r="BD345" s="19"/>
    </row>
    <row r="346" spans="1:56" ht="55.5" x14ac:dyDescent="0.4">
      <c r="A346" s="110" t="s">
        <v>769</v>
      </c>
      <c r="B346" s="342"/>
      <c r="C346" s="110" t="s">
        <v>789</v>
      </c>
      <c r="D346" s="345"/>
      <c r="E346" s="110" t="s">
        <v>812</v>
      </c>
      <c r="F346" s="345"/>
      <c r="G346" s="117" t="s">
        <v>854</v>
      </c>
      <c r="H346" s="486"/>
      <c r="I346" s="118" t="s">
        <v>732</v>
      </c>
      <c r="J346" s="112"/>
      <c r="K346" s="355" t="s">
        <v>702</v>
      </c>
      <c r="L346" s="356"/>
      <c r="M346" s="357"/>
      <c r="N346" s="106" t="s">
        <v>680</v>
      </c>
      <c r="O346" s="106" t="s">
        <v>687</v>
      </c>
      <c r="P346" s="106" t="s">
        <v>688</v>
      </c>
      <c r="Q346" s="106"/>
      <c r="R346" s="10" t="s">
        <v>1395</v>
      </c>
      <c r="S346" s="8" t="s">
        <v>1396</v>
      </c>
      <c r="T346" s="14" t="s">
        <v>680</v>
      </c>
      <c r="U346" s="68" t="s">
        <v>689</v>
      </c>
      <c r="V346" s="16"/>
      <c r="W346" s="15"/>
      <c r="X346" s="6"/>
      <c r="Y346" s="6" t="s">
        <v>680</v>
      </c>
      <c r="Z346" s="6" t="s">
        <v>681</v>
      </c>
      <c r="AA346" s="71" t="s">
        <v>690</v>
      </c>
      <c r="AB346" s="71" t="s">
        <v>691</v>
      </c>
      <c r="AC346" s="6" t="s">
        <v>682</v>
      </c>
      <c r="AD346" s="6"/>
      <c r="AE346" s="248" t="s">
        <v>680</v>
      </c>
      <c r="AF346" s="74"/>
      <c r="AG346" s="90"/>
      <c r="AH346" s="74"/>
      <c r="AI346" s="74"/>
      <c r="AJ346" s="74"/>
      <c r="AK346" s="73"/>
      <c r="AL346" s="6"/>
      <c r="AM346" s="74"/>
      <c r="BA346" s="75">
        <f t="shared" si="38"/>
        <v>194</v>
      </c>
      <c r="BB346" s="75">
        <f t="shared" si="39"/>
        <v>4</v>
      </c>
      <c r="BC346" s="245" t="str">
        <f t="shared" si="40"/>
        <v>ＨＨＨＨ</v>
      </c>
      <c r="BD346" s="19"/>
    </row>
    <row r="347" spans="1:56" ht="47.25" x14ac:dyDescent="0.4">
      <c r="A347" s="119" t="s">
        <v>768</v>
      </c>
      <c r="B347" s="340" t="s">
        <v>338</v>
      </c>
      <c r="C347" s="131" t="s">
        <v>779</v>
      </c>
      <c r="D347" s="346" t="s">
        <v>345</v>
      </c>
      <c r="E347" s="119" t="s">
        <v>821</v>
      </c>
      <c r="F347" s="343" t="s">
        <v>365</v>
      </c>
      <c r="G347" s="63" t="s">
        <v>852</v>
      </c>
      <c r="H347" s="470" t="s">
        <v>2</v>
      </c>
      <c r="I347" s="114">
        <v>138</v>
      </c>
      <c r="J347" s="65" t="s">
        <v>446</v>
      </c>
      <c r="K347" s="350" t="s">
        <v>172</v>
      </c>
      <c r="L347" s="338"/>
      <c r="M347" s="338"/>
      <c r="N347" s="106" t="s">
        <v>680</v>
      </c>
      <c r="O347" s="106" t="s">
        <v>687</v>
      </c>
      <c r="P347" s="106" t="s">
        <v>688</v>
      </c>
      <c r="Q347" s="106"/>
      <c r="R347" s="7" t="s">
        <v>1397</v>
      </c>
      <c r="S347" s="12" t="s">
        <v>1551</v>
      </c>
      <c r="T347" s="14" t="s">
        <v>680</v>
      </c>
      <c r="U347" s="96" t="s">
        <v>381</v>
      </c>
      <c r="V347" s="16"/>
      <c r="W347" s="15"/>
      <c r="X347" s="107" t="str">
        <f t="shared" ref="X347:X350" si="43">AE347</f>
        <v>▼選択</v>
      </c>
      <c r="Y347" s="108" t="s">
        <v>680</v>
      </c>
      <c r="Z347" s="108" t="s">
        <v>681</v>
      </c>
      <c r="AA347" s="71" t="s">
        <v>690</v>
      </c>
      <c r="AB347" s="71" t="s">
        <v>691</v>
      </c>
      <c r="AC347" s="108" t="s">
        <v>682</v>
      </c>
      <c r="AD347" s="108"/>
      <c r="AE347" s="248" t="s">
        <v>680</v>
      </c>
      <c r="AF347" s="74"/>
      <c r="AG347" s="90"/>
      <c r="AH347" s="74"/>
      <c r="AI347" s="74"/>
      <c r="AJ347" s="74"/>
      <c r="AK347" s="73"/>
      <c r="AL347" s="6"/>
      <c r="AM347" s="74"/>
      <c r="BA347" s="75">
        <f t="shared" si="38"/>
        <v>52</v>
      </c>
      <c r="BB347" s="75">
        <f t="shared" si="39"/>
        <v>2</v>
      </c>
      <c r="BC347" s="245" t="str">
        <f t="shared" si="40"/>
        <v>ＨＨ</v>
      </c>
      <c r="BD347" s="19"/>
    </row>
    <row r="348" spans="1:56" ht="47.25" x14ac:dyDescent="0.4">
      <c r="A348" s="110" t="s">
        <v>769</v>
      </c>
      <c r="B348" s="342"/>
      <c r="C348" s="110" t="s">
        <v>789</v>
      </c>
      <c r="D348" s="345"/>
      <c r="E348" s="137" t="s">
        <v>813</v>
      </c>
      <c r="F348" s="345"/>
      <c r="G348" s="111" t="s">
        <v>852</v>
      </c>
      <c r="H348" s="472"/>
      <c r="I348" s="166">
        <v>139</v>
      </c>
      <c r="J348" s="112" t="s">
        <v>446</v>
      </c>
      <c r="K348" s="337" t="s">
        <v>173</v>
      </c>
      <c r="L348" s="338"/>
      <c r="M348" s="338"/>
      <c r="N348" s="106" t="s">
        <v>680</v>
      </c>
      <c r="O348" s="106" t="s">
        <v>687</v>
      </c>
      <c r="P348" s="106" t="s">
        <v>688</v>
      </c>
      <c r="Q348" s="106"/>
      <c r="R348" s="7" t="s">
        <v>1398</v>
      </c>
      <c r="S348" s="12" t="s">
        <v>1552</v>
      </c>
      <c r="T348" s="14" t="s">
        <v>680</v>
      </c>
      <c r="U348" s="96" t="s">
        <v>381</v>
      </c>
      <c r="V348" s="16"/>
      <c r="W348" s="15"/>
      <c r="X348" s="107" t="str">
        <f t="shared" si="43"/>
        <v>▼選択</v>
      </c>
      <c r="Y348" s="108" t="s">
        <v>680</v>
      </c>
      <c r="Z348" s="108" t="s">
        <v>681</v>
      </c>
      <c r="AA348" s="71" t="s">
        <v>690</v>
      </c>
      <c r="AB348" s="71" t="s">
        <v>691</v>
      </c>
      <c r="AC348" s="108" t="s">
        <v>682</v>
      </c>
      <c r="AD348" s="108"/>
      <c r="AE348" s="248" t="s">
        <v>680</v>
      </c>
      <c r="AF348" s="74"/>
      <c r="AG348" s="90"/>
      <c r="AH348" s="74"/>
      <c r="AI348" s="74"/>
      <c r="AJ348" s="74"/>
      <c r="AK348" s="73"/>
      <c r="AL348" s="6"/>
      <c r="AM348" s="74"/>
      <c r="BA348" s="75">
        <f t="shared" si="38"/>
        <v>138</v>
      </c>
      <c r="BB348" s="75">
        <f t="shared" si="39"/>
        <v>3</v>
      </c>
      <c r="BC348" s="245" t="str">
        <f t="shared" si="40"/>
        <v>ＨＨＨ</v>
      </c>
      <c r="BD348" s="19"/>
    </row>
    <row r="349" spans="1:56" ht="42" x14ac:dyDescent="0.4">
      <c r="A349" s="119" t="s">
        <v>768</v>
      </c>
      <c r="B349" s="340" t="s">
        <v>338</v>
      </c>
      <c r="C349" s="131" t="s">
        <v>779</v>
      </c>
      <c r="D349" s="346" t="s">
        <v>345</v>
      </c>
      <c r="E349" s="119" t="s">
        <v>821</v>
      </c>
      <c r="F349" s="343" t="s">
        <v>365</v>
      </c>
      <c r="G349" s="113" t="s">
        <v>854</v>
      </c>
      <c r="H349" s="484" t="s">
        <v>41</v>
      </c>
      <c r="I349" s="114">
        <v>140</v>
      </c>
      <c r="J349" s="65" t="s">
        <v>446</v>
      </c>
      <c r="K349" s="350" t="s">
        <v>174</v>
      </c>
      <c r="L349" s="338"/>
      <c r="M349" s="338"/>
      <c r="N349" s="106" t="s">
        <v>680</v>
      </c>
      <c r="O349" s="106" t="s">
        <v>687</v>
      </c>
      <c r="P349" s="106" t="s">
        <v>688</v>
      </c>
      <c r="Q349" s="106"/>
      <c r="R349" s="7" t="s">
        <v>1399</v>
      </c>
      <c r="S349" s="8" t="s">
        <v>1400</v>
      </c>
      <c r="T349" s="14" t="s">
        <v>680</v>
      </c>
      <c r="U349" s="96" t="s">
        <v>406</v>
      </c>
      <c r="V349" s="16"/>
      <c r="W349" s="15"/>
      <c r="X349" s="115" t="str">
        <f t="shared" si="43"/>
        <v>▼選択</v>
      </c>
      <c r="Y349" s="108" t="s">
        <v>680</v>
      </c>
      <c r="Z349" s="108" t="s">
        <v>681</v>
      </c>
      <c r="AA349" s="71" t="s">
        <v>690</v>
      </c>
      <c r="AB349" s="71" t="s">
        <v>691</v>
      </c>
      <c r="AC349" s="108" t="s">
        <v>682</v>
      </c>
      <c r="AD349" s="108"/>
      <c r="AE349" s="248" t="s">
        <v>680</v>
      </c>
      <c r="AF349" s="74"/>
      <c r="AG349" s="90"/>
      <c r="AH349" s="74"/>
      <c r="AI349" s="74"/>
      <c r="AJ349" s="74"/>
      <c r="AK349" s="73"/>
      <c r="AL349" s="6"/>
      <c r="AM349" s="74"/>
      <c r="BA349" s="75">
        <f t="shared" si="38"/>
        <v>162</v>
      </c>
      <c r="BB349" s="75">
        <f t="shared" si="39"/>
        <v>3</v>
      </c>
      <c r="BC349" s="245" t="str">
        <f t="shared" si="40"/>
        <v>ＨＨＨ</v>
      </c>
      <c r="BD349" s="19"/>
    </row>
    <row r="350" spans="1:56" ht="42" x14ac:dyDescent="0.4">
      <c r="A350" s="76" t="s">
        <v>769</v>
      </c>
      <c r="B350" s="341"/>
      <c r="C350" s="76" t="s">
        <v>789</v>
      </c>
      <c r="D350" s="344"/>
      <c r="E350" s="121" t="s">
        <v>813</v>
      </c>
      <c r="F350" s="344"/>
      <c r="G350" s="116" t="s">
        <v>854</v>
      </c>
      <c r="H350" s="485"/>
      <c r="I350" s="166">
        <v>141</v>
      </c>
      <c r="J350" s="65" t="s">
        <v>446</v>
      </c>
      <c r="K350" s="350" t="s">
        <v>175</v>
      </c>
      <c r="L350" s="338"/>
      <c r="M350" s="338"/>
      <c r="N350" s="106" t="s">
        <v>680</v>
      </c>
      <c r="O350" s="106" t="s">
        <v>687</v>
      </c>
      <c r="P350" s="106" t="s">
        <v>688</v>
      </c>
      <c r="Q350" s="106" t="s">
        <v>692</v>
      </c>
      <c r="R350" s="7" t="s">
        <v>1401</v>
      </c>
      <c r="S350" s="8" t="s">
        <v>1402</v>
      </c>
      <c r="T350" s="14" t="s">
        <v>680</v>
      </c>
      <c r="U350" s="96" t="s">
        <v>407</v>
      </c>
      <c r="V350" s="16"/>
      <c r="W350" s="15"/>
      <c r="X350" s="115" t="str">
        <f t="shared" si="43"/>
        <v>▼選択</v>
      </c>
      <c r="Y350" s="108" t="s">
        <v>680</v>
      </c>
      <c r="Z350" s="108" t="s">
        <v>681</v>
      </c>
      <c r="AA350" s="71" t="s">
        <v>690</v>
      </c>
      <c r="AB350" s="71" t="s">
        <v>691</v>
      </c>
      <c r="AC350" s="108" t="s">
        <v>682</v>
      </c>
      <c r="AD350" s="108" t="s">
        <v>910</v>
      </c>
      <c r="AE350" s="248" t="s">
        <v>680</v>
      </c>
      <c r="AF350" s="74"/>
      <c r="AG350" s="90"/>
      <c r="AH350" s="74"/>
      <c r="AI350" s="74"/>
      <c r="AJ350" s="74"/>
      <c r="AK350" s="73"/>
      <c r="AL350" s="6"/>
      <c r="AM350" s="74"/>
      <c r="BA350" s="75">
        <f t="shared" si="38"/>
        <v>135</v>
      </c>
      <c r="BB350" s="75">
        <f t="shared" si="39"/>
        <v>3</v>
      </c>
      <c r="BC350" s="245" t="str">
        <f t="shared" si="40"/>
        <v>ＨＨＨ</v>
      </c>
      <c r="BD350" s="19"/>
    </row>
    <row r="351" spans="1:56" ht="55.5" x14ac:dyDescent="0.4">
      <c r="A351" s="110" t="s">
        <v>769</v>
      </c>
      <c r="B351" s="342"/>
      <c r="C351" s="110" t="s">
        <v>789</v>
      </c>
      <c r="D351" s="345"/>
      <c r="E351" s="110" t="s">
        <v>813</v>
      </c>
      <c r="F351" s="345"/>
      <c r="G351" s="117" t="s">
        <v>854</v>
      </c>
      <c r="H351" s="486"/>
      <c r="I351" s="118" t="s">
        <v>733</v>
      </c>
      <c r="J351" s="112"/>
      <c r="K351" s="355" t="s">
        <v>702</v>
      </c>
      <c r="L351" s="356"/>
      <c r="M351" s="357"/>
      <c r="N351" s="106" t="s">
        <v>680</v>
      </c>
      <c r="O351" s="106" t="s">
        <v>687</v>
      </c>
      <c r="P351" s="106" t="s">
        <v>688</v>
      </c>
      <c r="Q351" s="106"/>
      <c r="R351" s="10" t="s">
        <v>1403</v>
      </c>
      <c r="S351" s="8" t="s">
        <v>1404</v>
      </c>
      <c r="T351" s="14" t="s">
        <v>680</v>
      </c>
      <c r="U351" s="68" t="s">
        <v>689</v>
      </c>
      <c r="V351" s="16"/>
      <c r="W351" s="15"/>
      <c r="X351" s="6"/>
      <c r="Y351" s="6" t="s">
        <v>680</v>
      </c>
      <c r="Z351" s="6" t="s">
        <v>681</v>
      </c>
      <c r="AA351" s="71" t="s">
        <v>690</v>
      </c>
      <c r="AB351" s="71" t="s">
        <v>691</v>
      </c>
      <c r="AC351" s="6" t="s">
        <v>682</v>
      </c>
      <c r="AD351" s="6"/>
      <c r="AE351" s="248" t="s">
        <v>680</v>
      </c>
      <c r="AF351" s="74"/>
      <c r="AG351" s="90"/>
      <c r="AH351" s="74"/>
      <c r="AI351" s="74"/>
      <c r="AJ351" s="74"/>
      <c r="AK351" s="73"/>
      <c r="AL351" s="6"/>
      <c r="AM351" s="74"/>
      <c r="BA351" s="75">
        <f t="shared" si="38"/>
        <v>194</v>
      </c>
      <c r="BB351" s="75">
        <f t="shared" si="39"/>
        <v>4</v>
      </c>
      <c r="BC351" s="245" t="str">
        <f t="shared" si="40"/>
        <v>ＨＨＨＨ</v>
      </c>
      <c r="BD351" s="19"/>
    </row>
    <row r="352" spans="1:56" ht="28.5" x14ac:dyDescent="0.4">
      <c r="A352" s="119" t="s">
        <v>768</v>
      </c>
      <c r="B352" s="340" t="s">
        <v>338</v>
      </c>
      <c r="C352" s="131" t="s">
        <v>779</v>
      </c>
      <c r="D352" s="346" t="s">
        <v>345</v>
      </c>
      <c r="E352" s="182" t="s">
        <v>820</v>
      </c>
      <c r="F352" s="343" t="s">
        <v>366</v>
      </c>
      <c r="G352" s="63" t="s">
        <v>852</v>
      </c>
      <c r="H352" s="470" t="s">
        <v>2</v>
      </c>
      <c r="I352" s="142">
        <v>142</v>
      </c>
      <c r="J352" s="65"/>
      <c r="K352" s="379" t="s">
        <v>694</v>
      </c>
      <c r="L352" s="380"/>
      <c r="M352" s="381"/>
      <c r="N352" s="100" t="s">
        <v>680</v>
      </c>
      <c r="O352" s="100" t="s">
        <v>683</v>
      </c>
      <c r="P352" s="100" t="s">
        <v>684</v>
      </c>
      <c r="Q352" s="100"/>
      <c r="R352" s="7" t="s">
        <v>988</v>
      </c>
      <c r="S352" s="8" t="s">
        <v>1185</v>
      </c>
      <c r="T352" s="14" t="s">
        <v>680</v>
      </c>
      <c r="U352" s="68" t="s">
        <v>689</v>
      </c>
      <c r="V352" s="69"/>
      <c r="W352" s="69"/>
      <c r="X352" s="84"/>
      <c r="Y352" s="84"/>
      <c r="Z352" s="84"/>
      <c r="AA352" s="84"/>
      <c r="AB352" s="83"/>
      <c r="AC352" s="153"/>
      <c r="AD352" s="153"/>
      <c r="AE352" s="247"/>
      <c r="AF352" s="69"/>
      <c r="AG352" s="72"/>
      <c r="AH352" s="69"/>
      <c r="AI352" s="69"/>
      <c r="AJ352" s="69"/>
      <c r="AK352" s="85"/>
      <c r="AL352" s="84"/>
      <c r="AM352" s="69"/>
      <c r="BA352" s="75">
        <f t="shared" si="38"/>
        <v>50</v>
      </c>
      <c r="BB352" s="75">
        <f t="shared" si="39"/>
        <v>2</v>
      </c>
      <c r="BC352" s="245" t="str">
        <f t="shared" si="40"/>
        <v>ＨＨ</v>
      </c>
      <c r="BD352" s="19"/>
    </row>
    <row r="353" spans="1:56" ht="42" x14ac:dyDescent="0.4">
      <c r="A353" s="76" t="s">
        <v>769</v>
      </c>
      <c r="B353" s="341"/>
      <c r="C353" s="76" t="s">
        <v>789</v>
      </c>
      <c r="D353" s="344"/>
      <c r="E353" s="121" t="s">
        <v>815</v>
      </c>
      <c r="F353" s="344"/>
      <c r="G353" s="77" t="s">
        <v>852</v>
      </c>
      <c r="H353" s="471"/>
      <c r="I353" s="144">
        <v>142</v>
      </c>
      <c r="J353" s="145" t="s">
        <v>446</v>
      </c>
      <c r="K353" s="210"/>
      <c r="L353" s="358" t="s">
        <v>323</v>
      </c>
      <c r="M353" s="384"/>
      <c r="N353" s="106" t="s">
        <v>680</v>
      </c>
      <c r="O353" s="106" t="s">
        <v>687</v>
      </c>
      <c r="P353" s="106" t="s">
        <v>688</v>
      </c>
      <c r="Q353" s="106"/>
      <c r="R353" s="7" t="s">
        <v>1406</v>
      </c>
      <c r="S353" s="8" t="s">
        <v>1407</v>
      </c>
      <c r="T353" s="14" t="s">
        <v>680</v>
      </c>
      <c r="U353" s="96" t="s">
        <v>396</v>
      </c>
      <c r="V353" s="16"/>
      <c r="W353" s="15"/>
      <c r="X353" s="107" t="str">
        <f t="shared" ref="X353:X355" si="44">AE353</f>
        <v>▼選択</v>
      </c>
      <c r="Y353" s="108" t="s">
        <v>680</v>
      </c>
      <c r="Z353" s="108" t="s">
        <v>681</v>
      </c>
      <c r="AA353" s="71" t="s">
        <v>690</v>
      </c>
      <c r="AB353" s="71" t="s">
        <v>691</v>
      </c>
      <c r="AC353" s="108" t="s">
        <v>682</v>
      </c>
      <c r="AD353" s="108" t="s">
        <v>909</v>
      </c>
      <c r="AE353" s="248" t="s">
        <v>680</v>
      </c>
      <c r="AF353" s="74"/>
      <c r="AG353" s="90"/>
      <c r="AH353" s="74"/>
      <c r="AI353" s="74"/>
      <c r="AJ353" s="74"/>
      <c r="AK353" s="73"/>
      <c r="AL353" s="6"/>
      <c r="AM353" s="74"/>
      <c r="BA353" s="75">
        <f t="shared" si="38"/>
        <v>110</v>
      </c>
      <c r="BB353" s="75">
        <f t="shared" si="39"/>
        <v>3</v>
      </c>
      <c r="BC353" s="245" t="str">
        <f t="shared" si="40"/>
        <v>ＨＨＨ</v>
      </c>
      <c r="BD353" s="19"/>
    </row>
    <row r="354" spans="1:56" ht="28.5" x14ac:dyDescent="0.4">
      <c r="A354" s="76" t="s">
        <v>769</v>
      </c>
      <c r="B354" s="341"/>
      <c r="C354" s="76" t="s">
        <v>789</v>
      </c>
      <c r="D354" s="344"/>
      <c r="E354" s="121" t="s">
        <v>815</v>
      </c>
      <c r="F354" s="344"/>
      <c r="G354" s="77" t="s">
        <v>852</v>
      </c>
      <c r="H354" s="471"/>
      <c r="I354" s="166">
        <v>143</v>
      </c>
      <c r="J354" s="65" t="s">
        <v>446</v>
      </c>
      <c r="K354" s="102"/>
      <c r="L354" s="337" t="s">
        <v>176</v>
      </c>
      <c r="M354" s="339"/>
      <c r="N354" s="106" t="s">
        <v>680</v>
      </c>
      <c r="O354" s="106" t="s">
        <v>687</v>
      </c>
      <c r="P354" s="106" t="s">
        <v>688</v>
      </c>
      <c r="Q354" s="106"/>
      <c r="R354" s="7" t="s">
        <v>1408</v>
      </c>
      <c r="S354" s="8" t="s">
        <v>1409</v>
      </c>
      <c r="T354" s="14" t="s">
        <v>680</v>
      </c>
      <c r="U354" s="96" t="s">
        <v>408</v>
      </c>
      <c r="V354" s="16"/>
      <c r="W354" s="15"/>
      <c r="X354" s="107" t="str">
        <f t="shared" si="44"/>
        <v>▼選択</v>
      </c>
      <c r="Y354" s="108" t="s">
        <v>680</v>
      </c>
      <c r="Z354" s="108" t="s">
        <v>681</v>
      </c>
      <c r="AA354" s="71" t="s">
        <v>690</v>
      </c>
      <c r="AB354" s="71" t="s">
        <v>691</v>
      </c>
      <c r="AC354" s="108" t="s">
        <v>682</v>
      </c>
      <c r="AD354" s="108" t="s">
        <v>909</v>
      </c>
      <c r="AE354" s="248" t="s">
        <v>680</v>
      </c>
      <c r="AF354" s="74"/>
      <c r="AG354" s="90"/>
      <c r="AH354" s="74"/>
      <c r="AI354" s="74"/>
      <c r="AJ354" s="74"/>
      <c r="AK354" s="73"/>
      <c r="AL354" s="6"/>
      <c r="AM354" s="74"/>
      <c r="BA354" s="75">
        <f t="shared" si="38"/>
        <v>44</v>
      </c>
      <c r="BB354" s="75">
        <f t="shared" si="39"/>
        <v>2</v>
      </c>
      <c r="BC354" s="245" t="str">
        <f t="shared" si="40"/>
        <v>ＨＨ</v>
      </c>
      <c r="BD354" s="19"/>
    </row>
    <row r="355" spans="1:56" ht="42" x14ac:dyDescent="0.4">
      <c r="A355" s="110" t="s">
        <v>769</v>
      </c>
      <c r="B355" s="342"/>
      <c r="C355" s="110" t="s">
        <v>789</v>
      </c>
      <c r="D355" s="345"/>
      <c r="E355" s="137" t="s">
        <v>815</v>
      </c>
      <c r="F355" s="345"/>
      <c r="G355" s="111" t="s">
        <v>852</v>
      </c>
      <c r="H355" s="472"/>
      <c r="I355" s="114">
        <v>144</v>
      </c>
      <c r="J355" s="112" t="s">
        <v>446</v>
      </c>
      <c r="K355" s="102"/>
      <c r="L355" s="337" t="s">
        <v>916</v>
      </c>
      <c r="M355" s="339"/>
      <c r="N355" s="106" t="s">
        <v>680</v>
      </c>
      <c r="O355" s="106" t="s">
        <v>687</v>
      </c>
      <c r="P355" s="106" t="s">
        <v>688</v>
      </c>
      <c r="Q355" s="106"/>
      <c r="R355" s="7" t="s">
        <v>1410</v>
      </c>
      <c r="S355" s="8" t="s">
        <v>1411</v>
      </c>
      <c r="T355" s="14" t="s">
        <v>680</v>
      </c>
      <c r="U355" s="96" t="s">
        <v>409</v>
      </c>
      <c r="V355" s="16"/>
      <c r="W355" s="15"/>
      <c r="X355" s="199" t="str">
        <f t="shared" si="44"/>
        <v>▼選択</v>
      </c>
      <c r="Y355" s="200" t="s">
        <v>680</v>
      </c>
      <c r="Z355" s="200" t="s">
        <v>681</v>
      </c>
      <c r="AA355" s="71" t="s">
        <v>690</v>
      </c>
      <c r="AB355" s="71" t="s">
        <v>691</v>
      </c>
      <c r="AC355" s="200" t="s">
        <v>682</v>
      </c>
      <c r="AD355" s="108" t="s">
        <v>909</v>
      </c>
      <c r="AE355" s="248" t="s">
        <v>680</v>
      </c>
      <c r="AF355" s="74"/>
      <c r="AG355" s="90"/>
      <c r="AH355" s="74"/>
      <c r="AI355" s="74"/>
      <c r="AJ355" s="74"/>
      <c r="AK355" s="73"/>
      <c r="AL355" s="6"/>
      <c r="AM355" s="74"/>
      <c r="BA355" s="75">
        <f t="shared" si="38"/>
        <v>157</v>
      </c>
      <c r="BB355" s="75">
        <f t="shared" si="39"/>
        <v>3</v>
      </c>
      <c r="BC355" s="245" t="str">
        <f t="shared" si="40"/>
        <v>ＨＨＨ</v>
      </c>
      <c r="BD355" s="19"/>
    </row>
    <row r="356" spans="1:56" ht="94.5" x14ac:dyDescent="0.4">
      <c r="A356" s="128" t="s">
        <v>768</v>
      </c>
      <c r="B356" s="125" t="s">
        <v>338</v>
      </c>
      <c r="C356" s="181" t="s">
        <v>779</v>
      </c>
      <c r="D356" s="201" t="s">
        <v>345</v>
      </c>
      <c r="E356" s="211" t="s">
        <v>820</v>
      </c>
      <c r="F356" s="127" t="s">
        <v>366</v>
      </c>
      <c r="G356" s="129" t="s">
        <v>854</v>
      </c>
      <c r="H356" s="130" t="s">
        <v>704</v>
      </c>
      <c r="I356" s="118" t="s">
        <v>734</v>
      </c>
      <c r="J356" s="112"/>
      <c r="K356" s="212"/>
      <c r="L356" s="356" t="s">
        <v>923</v>
      </c>
      <c r="M356" s="366"/>
      <c r="N356" s="106" t="s">
        <v>680</v>
      </c>
      <c r="O356" s="106" t="s">
        <v>687</v>
      </c>
      <c r="P356" s="106" t="s">
        <v>688</v>
      </c>
      <c r="Q356" s="106"/>
      <c r="R356" s="10" t="s">
        <v>1558</v>
      </c>
      <c r="S356" s="9" t="s">
        <v>989</v>
      </c>
      <c r="T356" s="14" t="s">
        <v>680</v>
      </c>
      <c r="U356" s="68" t="s">
        <v>689</v>
      </c>
      <c r="V356" s="16"/>
      <c r="W356" s="15"/>
      <c r="X356" s="6"/>
      <c r="Y356" s="6" t="s">
        <v>680</v>
      </c>
      <c r="Z356" s="6" t="s">
        <v>681</v>
      </c>
      <c r="AA356" s="71" t="s">
        <v>690</v>
      </c>
      <c r="AB356" s="71" t="s">
        <v>691</v>
      </c>
      <c r="AC356" s="6" t="s">
        <v>682</v>
      </c>
      <c r="AD356" s="103" t="s">
        <v>684</v>
      </c>
      <c r="AE356" s="248" t="s">
        <v>680</v>
      </c>
      <c r="AF356" s="74"/>
      <c r="AG356" s="90"/>
      <c r="AH356" s="74"/>
      <c r="AI356" s="74"/>
      <c r="AJ356" s="74"/>
      <c r="AK356" s="73"/>
      <c r="AL356" s="6"/>
      <c r="AM356" s="74"/>
      <c r="BA356" s="75">
        <f t="shared" si="38"/>
        <v>194</v>
      </c>
      <c r="BB356" s="75">
        <f t="shared" si="39"/>
        <v>4</v>
      </c>
      <c r="BC356" s="245" t="str">
        <f t="shared" si="40"/>
        <v>ＨＨＨＨ</v>
      </c>
      <c r="BD356" s="19"/>
    </row>
    <row r="357" spans="1:56" ht="28.5" x14ac:dyDescent="0.4">
      <c r="A357" s="119" t="s">
        <v>768</v>
      </c>
      <c r="B357" s="340" t="s">
        <v>338</v>
      </c>
      <c r="C357" s="131" t="s">
        <v>779</v>
      </c>
      <c r="D357" s="346" t="s">
        <v>345</v>
      </c>
      <c r="E357" s="182" t="s">
        <v>819</v>
      </c>
      <c r="F357" s="343" t="s">
        <v>367</v>
      </c>
      <c r="G357" s="63" t="s">
        <v>852</v>
      </c>
      <c r="H357" s="470" t="s">
        <v>2</v>
      </c>
      <c r="I357" s="142">
        <v>145</v>
      </c>
      <c r="J357" s="65"/>
      <c r="K357" s="379" t="s">
        <v>695</v>
      </c>
      <c r="L357" s="382"/>
      <c r="M357" s="383"/>
      <c r="N357" s="100" t="s">
        <v>680</v>
      </c>
      <c r="O357" s="100" t="s">
        <v>683</v>
      </c>
      <c r="P357" s="100" t="s">
        <v>684</v>
      </c>
      <c r="Q357" s="94"/>
      <c r="R357" s="7" t="s">
        <v>988</v>
      </c>
      <c r="S357" s="8" t="s">
        <v>1185</v>
      </c>
      <c r="T357" s="14" t="s">
        <v>680</v>
      </c>
      <c r="U357" s="68" t="s">
        <v>689</v>
      </c>
      <c r="V357" s="69"/>
      <c r="W357" s="69"/>
      <c r="X357" s="84"/>
      <c r="Y357" s="84"/>
      <c r="Z357" s="84"/>
      <c r="AA357" s="84"/>
      <c r="AB357" s="83"/>
      <c r="AC357" s="213"/>
      <c r="AD357" s="213"/>
      <c r="AE357" s="247"/>
      <c r="AF357" s="69"/>
      <c r="AG357" s="72"/>
      <c r="AH357" s="69"/>
      <c r="AI357" s="69"/>
      <c r="AJ357" s="69"/>
      <c r="AK357" s="85"/>
      <c r="AL357" s="84"/>
      <c r="AM357" s="69"/>
      <c r="BA357" s="75">
        <f t="shared" si="38"/>
        <v>32</v>
      </c>
      <c r="BB357" s="75">
        <f t="shared" si="39"/>
        <v>2</v>
      </c>
      <c r="BC357" s="245" t="str">
        <f t="shared" si="40"/>
        <v>ＨＨ</v>
      </c>
      <c r="BD357" s="19"/>
    </row>
    <row r="358" spans="1:56" ht="55.5" x14ac:dyDescent="0.4">
      <c r="A358" s="76" t="s">
        <v>769</v>
      </c>
      <c r="B358" s="341"/>
      <c r="C358" s="76" t="s">
        <v>789</v>
      </c>
      <c r="D358" s="344"/>
      <c r="E358" s="121" t="s">
        <v>814</v>
      </c>
      <c r="F358" s="344"/>
      <c r="G358" s="77" t="s">
        <v>852</v>
      </c>
      <c r="H358" s="471"/>
      <c r="I358" s="214">
        <v>145</v>
      </c>
      <c r="J358" s="169" t="s">
        <v>446</v>
      </c>
      <c r="K358" s="102"/>
      <c r="L358" s="337" t="s">
        <v>250</v>
      </c>
      <c r="M358" s="339"/>
      <c r="N358" s="106" t="s">
        <v>680</v>
      </c>
      <c r="O358" s="106" t="s">
        <v>687</v>
      </c>
      <c r="P358" s="106" t="s">
        <v>688</v>
      </c>
      <c r="Q358" s="106"/>
      <c r="R358" s="7" t="s">
        <v>1412</v>
      </c>
      <c r="S358" s="8" t="s">
        <v>1413</v>
      </c>
      <c r="T358" s="14" t="s">
        <v>680</v>
      </c>
      <c r="U358" s="96" t="s">
        <v>396</v>
      </c>
      <c r="V358" s="16"/>
      <c r="W358" s="15"/>
      <c r="X358" s="107" t="str">
        <f t="shared" ref="X358:X359" si="45">AE358</f>
        <v>▼選択</v>
      </c>
      <c r="Y358" s="108" t="s">
        <v>680</v>
      </c>
      <c r="Z358" s="108" t="s">
        <v>681</v>
      </c>
      <c r="AA358" s="71" t="s">
        <v>690</v>
      </c>
      <c r="AB358" s="71" t="s">
        <v>691</v>
      </c>
      <c r="AC358" s="108" t="s">
        <v>682</v>
      </c>
      <c r="AD358" s="108" t="s">
        <v>909</v>
      </c>
      <c r="AE358" s="248" t="s">
        <v>680</v>
      </c>
      <c r="AF358" s="74"/>
      <c r="AG358" s="90"/>
      <c r="AH358" s="74"/>
      <c r="AI358" s="74"/>
      <c r="AJ358" s="74"/>
      <c r="AK358" s="73"/>
      <c r="AL358" s="6"/>
      <c r="AM358" s="74"/>
      <c r="BA358" s="75">
        <f t="shared" si="38"/>
        <v>188</v>
      </c>
      <c r="BB358" s="75">
        <f t="shared" si="39"/>
        <v>4</v>
      </c>
      <c r="BC358" s="245" t="str">
        <f t="shared" si="40"/>
        <v>ＨＨＨＨ</v>
      </c>
      <c r="BD358" s="19"/>
    </row>
    <row r="359" spans="1:56" ht="42" x14ac:dyDescent="0.4">
      <c r="A359" s="110" t="s">
        <v>769</v>
      </c>
      <c r="B359" s="342"/>
      <c r="C359" s="110" t="s">
        <v>789</v>
      </c>
      <c r="D359" s="345"/>
      <c r="E359" s="137" t="s">
        <v>814</v>
      </c>
      <c r="F359" s="345"/>
      <c r="G359" s="111" t="s">
        <v>852</v>
      </c>
      <c r="H359" s="472"/>
      <c r="I359" s="114">
        <v>146</v>
      </c>
      <c r="J359" s="112" t="s">
        <v>446</v>
      </c>
      <c r="K359" s="102"/>
      <c r="L359" s="337" t="s">
        <v>177</v>
      </c>
      <c r="M359" s="339"/>
      <c r="N359" s="106" t="s">
        <v>680</v>
      </c>
      <c r="O359" s="106" t="s">
        <v>687</v>
      </c>
      <c r="P359" s="106" t="s">
        <v>688</v>
      </c>
      <c r="Q359" s="106"/>
      <c r="R359" s="7" t="s">
        <v>1414</v>
      </c>
      <c r="S359" s="8" t="s">
        <v>1415</v>
      </c>
      <c r="T359" s="14" t="s">
        <v>680</v>
      </c>
      <c r="U359" s="96" t="s">
        <v>377</v>
      </c>
      <c r="V359" s="16"/>
      <c r="W359" s="15"/>
      <c r="X359" s="107" t="str">
        <f t="shared" si="45"/>
        <v>▼選択</v>
      </c>
      <c r="Y359" s="108" t="s">
        <v>680</v>
      </c>
      <c r="Z359" s="108" t="s">
        <v>681</v>
      </c>
      <c r="AA359" s="71" t="s">
        <v>690</v>
      </c>
      <c r="AB359" s="71" t="s">
        <v>691</v>
      </c>
      <c r="AC359" s="108" t="s">
        <v>682</v>
      </c>
      <c r="AD359" s="108" t="s">
        <v>909</v>
      </c>
      <c r="AE359" s="248" t="s">
        <v>680</v>
      </c>
      <c r="AF359" s="74"/>
      <c r="AG359" s="90"/>
      <c r="AH359" s="74"/>
      <c r="AI359" s="74"/>
      <c r="AJ359" s="74"/>
      <c r="AK359" s="73"/>
      <c r="AL359" s="6"/>
      <c r="AM359" s="74"/>
      <c r="BA359" s="75">
        <f t="shared" si="38"/>
        <v>154</v>
      </c>
      <c r="BB359" s="75">
        <f t="shared" si="39"/>
        <v>3</v>
      </c>
      <c r="BC359" s="245" t="str">
        <f t="shared" si="40"/>
        <v>ＨＨＨ</v>
      </c>
      <c r="BD359" s="19"/>
    </row>
    <row r="360" spans="1:56" ht="80.25" x14ac:dyDescent="0.4">
      <c r="A360" s="128" t="s">
        <v>768</v>
      </c>
      <c r="B360" s="125" t="s">
        <v>338</v>
      </c>
      <c r="C360" s="181" t="s">
        <v>779</v>
      </c>
      <c r="D360" s="201" t="s">
        <v>345</v>
      </c>
      <c r="E360" s="211" t="s">
        <v>819</v>
      </c>
      <c r="F360" s="127" t="s">
        <v>367</v>
      </c>
      <c r="G360" s="129" t="s">
        <v>854</v>
      </c>
      <c r="H360" s="130" t="s">
        <v>704</v>
      </c>
      <c r="I360" s="118" t="s">
        <v>735</v>
      </c>
      <c r="J360" s="112"/>
      <c r="K360" s="212"/>
      <c r="L360" s="356" t="s">
        <v>923</v>
      </c>
      <c r="M360" s="366"/>
      <c r="N360" s="106" t="s">
        <v>680</v>
      </c>
      <c r="O360" s="106" t="s">
        <v>687</v>
      </c>
      <c r="P360" s="106" t="s">
        <v>688</v>
      </c>
      <c r="Q360" s="106"/>
      <c r="R360" s="10" t="s">
        <v>1558</v>
      </c>
      <c r="S360" s="9" t="s">
        <v>989</v>
      </c>
      <c r="T360" s="14" t="s">
        <v>680</v>
      </c>
      <c r="U360" s="68" t="s">
        <v>689</v>
      </c>
      <c r="V360" s="16"/>
      <c r="W360" s="15"/>
      <c r="X360" s="6"/>
      <c r="Y360" s="6" t="s">
        <v>680</v>
      </c>
      <c r="Z360" s="6" t="s">
        <v>681</v>
      </c>
      <c r="AA360" s="71" t="s">
        <v>690</v>
      </c>
      <c r="AB360" s="71" t="s">
        <v>691</v>
      </c>
      <c r="AC360" s="6" t="s">
        <v>682</v>
      </c>
      <c r="AD360" s="103" t="s">
        <v>684</v>
      </c>
      <c r="AE360" s="248" t="s">
        <v>680</v>
      </c>
      <c r="AF360" s="74"/>
      <c r="AG360" s="90"/>
      <c r="AH360" s="74"/>
      <c r="AI360" s="74"/>
      <c r="AJ360" s="74"/>
      <c r="AK360" s="73"/>
      <c r="AL360" s="6"/>
      <c r="AM360" s="74"/>
      <c r="BA360" s="75">
        <f t="shared" si="38"/>
        <v>194</v>
      </c>
      <c r="BB360" s="75">
        <f t="shared" si="39"/>
        <v>4</v>
      </c>
      <c r="BC360" s="245" t="str">
        <f t="shared" si="40"/>
        <v>ＨＨＨＨ</v>
      </c>
      <c r="BD360" s="19"/>
    </row>
    <row r="361" spans="1:56" ht="28.5" x14ac:dyDescent="0.4">
      <c r="A361" s="119" t="s">
        <v>768</v>
      </c>
      <c r="B361" s="340" t="s">
        <v>338</v>
      </c>
      <c r="C361" s="131" t="s">
        <v>779</v>
      </c>
      <c r="D361" s="346" t="s">
        <v>345</v>
      </c>
      <c r="E361" s="182" t="s">
        <v>816</v>
      </c>
      <c r="F361" s="343" t="s">
        <v>368</v>
      </c>
      <c r="G361" s="63" t="s">
        <v>852</v>
      </c>
      <c r="H361" s="470" t="s">
        <v>2</v>
      </c>
      <c r="I361" s="142">
        <v>147</v>
      </c>
      <c r="J361" s="65"/>
      <c r="K361" s="379" t="s">
        <v>697</v>
      </c>
      <c r="L361" s="380"/>
      <c r="M361" s="381"/>
      <c r="N361" s="100" t="s">
        <v>680</v>
      </c>
      <c r="O361" s="100" t="s">
        <v>683</v>
      </c>
      <c r="P361" s="100" t="s">
        <v>684</v>
      </c>
      <c r="Q361" s="106"/>
      <c r="R361" s="7" t="s">
        <v>988</v>
      </c>
      <c r="S361" s="8" t="s">
        <v>1185</v>
      </c>
      <c r="T361" s="14" t="s">
        <v>680</v>
      </c>
      <c r="U361" s="68" t="s">
        <v>689</v>
      </c>
      <c r="V361" s="69"/>
      <c r="W361" s="69"/>
      <c r="X361" s="84"/>
      <c r="Y361" s="84"/>
      <c r="Z361" s="84"/>
      <c r="AA361" s="84"/>
      <c r="AB361" s="83"/>
      <c r="AC361" s="213"/>
      <c r="AD361" s="213"/>
      <c r="AE361" s="247"/>
      <c r="AF361" s="69"/>
      <c r="AG361" s="72"/>
      <c r="AH361" s="69"/>
      <c r="AI361" s="69"/>
      <c r="AJ361" s="69"/>
      <c r="AK361" s="85"/>
      <c r="AL361" s="84"/>
      <c r="AM361" s="69"/>
      <c r="BA361" s="75">
        <f t="shared" si="38"/>
        <v>42</v>
      </c>
      <c r="BB361" s="75">
        <f t="shared" si="39"/>
        <v>2</v>
      </c>
      <c r="BC361" s="245" t="str">
        <f t="shared" si="40"/>
        <v>ＨＨ</v>
      </c>
      <c r="BD361" s="19"/>
    </row>
    <row r="362" spans="1:56" ht="28.5" x14ac:dyDescent="0.4">
      <c r="A362" s="76" t="s">
        <v>769</v>
      </c>
      <c r="B362" s="341"/>
      <c r="C362" s="76" t="s">
        <v>789</v>
      </c>
      <c r="D362" s="344"/>
      <c r="E362" s="121" t="s">
        <v>845</v>
      </c>
      <c r="F362" s="344"/>
      <c r="G362" s="77" t="s">
        <v>852</v>
      </c>
      <c r="H362" s="471"/>
      <c r="I362" s="214">
        <v>147</v>
      </c>
      <c r="J362" s="145" t="s">
        <v>446</v>
      </c>
      <c r="K362" s="102"/>
      <c r="L362" s="337" t="s">
        <v>178</v>
      </c>
      <c r="M362" s="339"/>
      <c r="N362" s="106" t="s">
        <v>680</v>
      </c>
      <c r="O362" s="106" t="s">
        <v>687</v>
      </c>
      <c r="P362" s="106" t="s">
        <v>688</v>
      </c>
      <c r="Q362" s="106"/>
      <c r="R362" s="7" t="s">
        <v>1416</v>
      </c>
      <c r="S362" s="8" t="s">
        <v>1417</v>
      </c>
      <c r="T362" s="14" t="s">
        <v>680</v>
      </c>
      <c r="U362" s="96" t="s">
        <v>396</v>
      </c>
      <c r="V362" s="16"/>
      <c r="W362" s="15"/>
      <c r="X362" s="107" t="str">
        <f t="shared" ref="X362:X363" si="46">AE362</f>
        <v>▼選択</v>
      </c>
      <c r="Y362" s="108" t="s">
        <v>680</v>
      </c>
      <c r="Z362" s="108" t="s">
        <v>681</v>
      </c>
      <c r="AA362" s="71" t="s">
        <v>690</v>
      </c>
      <c r="AB362" s="71" t="s">
        <v>691</v>
      </c>
      <c r="AC362" s="108" t="s">
        <v>682</v>
      </c>
      <c r="AD362" s="108" t="s">
        <v>909</v>
      </c>
      <c r="AE362" s="248" t="s">
        <v>680</v>
      </c>
      <c r="AF362" s="74"/>
      <c r="AG362" s="90"/>
      <c r="AH362" s="74"/>
      <c r="AI362" s="74"/>
      <c r="AJ362" s="74"/>
      <c r="AK362" s="73"/>
      <c r="AL362" s="6"/>
      <c r="AM362" s="74"/>
      <c r="BA362" s="75">
        <f t="shared" si="38"/>
        <v>46</v>
      </c>
      <c r="BB362" s="75">
        <f t="shared" si="39"/>
        <v>2</v>
      </c>
      <c r="BC362" s="245" t="str">
        <f t="shared" si="40"/>
        <v>ＨＨ</v>
      </c>
      <c r="BD362" s="19"/>
    </row>
    <row r="363" spans="1:56" ht="42" x14ac:dyDescent="0.4">
      <c r="A363" s="76" t="s">
        <v>769</v>
      </c>
      <c r="B363" s="341"/>
      <c r="C363" s="76" t="s">
        <v>789</v>
      </c>
      <c r="D363" s="344"/>
      <c r="E363" s="121" t="s">
        <v>845</v>
      </c>
      <c r="F363" s="344"/>
      <c r="G363" s="77" t="s">
        <v>852</v>
      </c>
      <c r="H363" s="471"/>
      <c r="I363" s="64">
        <v>148</v>
      </c>
      <c r="J363" s="65" t="s">
        <v>446</v>
      </c>
      <c r="K363" s="102"/>
      <c r="L363" s="350" t="s">
        <v>698</v>
      </c>
      <c r="M363" s="339"/>
      <c r="N363" s="120"/>
      <c r="O363" s="120"/>
      <c r="P363" s="120"/>
      <c r="Q363" s="120"/>
      <c r="R363" s="66"/>
      <c r="S363" s="67"/>
      <c r="T363" s="68" t="s">
        <v>689</v>
      </c>
      <c r="U363" s="68" t="s">
        <v>689</v>
      </c>
      <c r="V363" s="69"/>
      <c r="W363" s="69"/>
      <c r="X363" s="107" t="str">
        <f t="shared" si="46"/>
        <v>▼選択</v>
      </c>
      <c r="Y363" s="108" t="s">
        <v>680</v>
      </c>
      <c r="Z363" s="108" t="s">
        <v>681</v>
      </c>
      <c r="AA363" s="71" t="s">
        <v>690</v>
      </c>
      <c r="AB363" s="71" t="s">
        <v>691</v>
      </c>
      <c r="AC363" s="108" t="s">
        <v>682</v>
      </c>
      <c r="AD363" s="108" t="s">
        <v>909</v>
      </c>
      <c r="AE363" s="246" t="s">
        <v>680</v>
      </c>
      <c r="AF363" s="69"/>
      <c r="AG363" s="72"/>
      <c r="AH363" s="69"/>
      <c r="AI363" s="69"/>
      <c r="AJ363" s="69"/>
      <c r="AK363" s="73"/>
      <c r="AL363" s="6"/>
      <c r="AM363" s="74"/>
      <c r="BA363" s="75">
        <f t="shared" si="38"/>
        <v>113</v>
      </c>
      <c r="BB363" s="75">
        <f t="shared" si="39"/>
        <v>3</v>
      </c>
      <c r="BC363" s="245" t="str">
        <f t="shared" si="40"/>
        <v>ＨＨＨ</v>
      </c>
      <c r="BD363" s="19"/>
    </row>
    <row r="364" spans="1:56" ht="42" x14ac:dyDescent="0.4">
      <c r="A364" s="76" t="s">
        <v>769</v>
      </c>
      <c r="B364" s="341"/>
      <c r="C364" s="76" t="s">
        <v>789</v>
      </c>
      <c r="D364" s="344"/>
      <c r="E364" s="121" t="s">
        <v>845</v>
      </c>
      <c r="F364" s="344"/>
      <c r="G364" s="77" t="s">
        <v>852</v>
      </c>
      <c r="H364" s="471"/>
      <c r="I364" s="78">
        <v>148</v>
      </c>
      <c r="J364" s="79" t="s">
        <v>608</v>
      </c>
      <c r="K364" s="183"/>
      <c r="L364" s="122"/>
      <c r="M364" s="215" t="s">
        <v>179</v>
      </c>
      <c r="N364" s="106" t="s">
        <v>680</v>
      </c>
      <c r="O364" s="106" t="s">
        <v>687</v>
      </c>
      <c r="P364" s="106" t="s">
        <v>688</v>
      </c>
      <c r="Q364" s="106"/>
      <c r="R364" s="7" t="s">
        <v>1418</v>
      </c>
      <c r="S364" s="8" t="s">
        <v>1419</v>
      </c>
      <c r="T364" s="14" t="s">
        <v>680</v>
      </c>
      <c r="U364" s="96" t="s">
        <v>396</v>
      </c>
      <c r="V364" s="16"/>
      <c r="W364" s="15"/>
      <c r="X364" s="6"/>
      <c r="Y364" s="108" t="s">
        <v>680</v>
      </c>
      <c r="Z364" s="108" t="s">
        <v>681</v>
      </c>
      <c r="AA364" s="71" t="s">
        <v>690</v>
      </c>
      <c r="AB364" s="71" t="s">
        <v>691</v>
      </c>
      <c r="AC364" s="108" t="s">
        <v>682</v>
      </c>
      <c r="AD364" s="108"/>
      <c r="AE364" s="248" t="s">
        <v>680</v>
      </c>
      <c r="AF364" s="74"/>
      <c r="AG364" s="90"/>
      <c r="AH364" s="74"/>
      <c r="AI364" s="74"/>
      <c r="AJ364" s="74"/>
      <c r="AK364" s="73"/>
      <c r="AL364" s="6"/>
      <c r="AM364" s="74"/>
      <c r="BA364" s="75">
        <f t="shared" si="38"/>
        <v>132</v>
      </c>
      <c r="BB364" s="75">
        <f t="shared" si="39"/>
        <v>3</v>
      </c>
      <c r="BC364" s="245" t="str">
        <f t="shared" si="40"/>
        <v>ＨＨＨ</v>
      </c>
      <c r="BD364" s="19"/>
    </row>
    <row r="365" spans="1:56" ht="55.5" x14ac:dyDescent="0.4">
      <c r="A365" s="76" t="s">
        <v>769</v>
      </c>
      <c r="B365" s="341"/>
      <c r="C365" s="76" t="s">
        <v>789</v>
      </c>
      <c r="D365" s="344"/>
      <c r="E365" s="121" t="s">
        <v>845</v>
      </c>
      <c r="F365" s="344"/>
      <c r="G365" s="77" t="s">
        <v>852</v>
      </c>
      <c r="H365" s="471"/>
      <c r="I365" s="78">
        <v>148</v>
      </c>
      <c r="J365" s="79" t="s">
        <v>609</v>
      </c>
      <c r="K365" s="183"/>
      <c r="L365" s="122"/>
      <c r="M365" s="215" t="s">
        <v>307</v>
      </c>
      <c r="N365" s="106" t="s">
        <v>680</v>
      </c>
      <c r="O365" s="106" t="s">
        <v>687</v>
      </c>
      <c r="P365" s="106" t="s">
        <v>688</v>
      </c>
      <c r="Q365" s="106"/>
      <c r="R365" s="7" t="s">
        <v>1420</v>
      </c>
      <c r="S365" s="8" t="s">
        <v>1421</v>
      </c>
      <c r="T365" s="14" t="s">
        <v>680</v>
      </c>
      <c r="U365" s="96" t="s">
        <v>413</v>
      </c>
      <c r="V365" s="16"/>
      <c r="W365" s="15"/>
      <c r="X365" s="6"/>
      <c r="Y365" s="108" t="s">
        <v>680</v>
      </c>
      <c r="Z365" s="108" t="s">
        <v>681</v>
      </c>
      <c r="AA365" s="71" t="s">
        <v>690</v>
      </c>
      <c r="AB365" s="71" t="s">
        <v>691</v>
      </c>
      <c r="AC365" s="108" t="s">
        <v>682</v>
      </c>
      <c r="AD365" s="108"/>
      <c r="AE365" s="248" t="s">
        <v>680</v>
      </c>
      <c r="AF365" s="74"/>
      <c r="AG365" s="90"/>
      <c r="AH365" s="74"/>
      <c r="AI365" s="74"/>
      <c r="AJ365" s="74"/>
      <c r="AK365" s="73"/>
      <c r="AL365" s="6"/>
      <c r="AM365" s="74"/>
      <c r="BA365" s="75">
        <f t="shared" si="38"/>
        <v>176</v>
      </c>
      <c r="BB365" s="75">
        <f t="shared" si="39"/>
        <v>4</v>
      </c>
      <c r="BC365" s="245" t="str">
        <f t="shared" si="40"/>
        <v>ＨＨＨＨ</v>
      </c>
      <c r="BD365" s="19"/>
    </row>
    <row r="366" spans="1:56" ht="163.5" x14ac:dyDescent="0.4">
      <c r="A366" s="76" t="s">
        <v>769</v>
      </c>
      <c r="B366" s="341"/>
      <c r="C366" s="76" t="s">
        <v>789</v>
      </c>
      <c r="D366" s="344"/>
      <c r="E366" s="121" t="s">
        <v>845</v>
      </c>
      <c r="F366" s="344"/>
      <c r="G366" s="77" t="s">
        <v>852</v>
      </c>
      <c r="H366" s="471"/>
      <c r="I366" s="216">
        <v>148</v>
      </c>
      <c r="J366" s="79" t="s">
        <v>610</v>
      </c>
      <c r="K366" s="183"/>
      <c r="L366" s="217"/>
      <c r="M366" s="140" t="s">
        <v>917</v>
      </c>
      <c r="N366" s="106" t="s">
        <v>680</v>
      </c>
      <c r="O366" s="106" t="s">
        <v>687</v>
      </c>
      <c r="P366" s="106" t="s">
        <v>688</v>
      </c>
      <c r="Q366" s="106"/>
      <c r="R366" s="7" t="s">
        <v>1422</v>
      </c>
      <c r="S366" s="8" t="s">
        <v>1423</v>
      </c>
      <c r="T366" s="14" t="s">
        <v>680</v>
      </c>
      <c r="U366" s="96" t="s">
        <v>377</v>
      </c>
      <c r="V366" s="16"/>
      <c r="W366" s="15"/>
      <c r="X366" s="6"/>
      <c r="Y366" s="108" t="s">
        <v>680</v>
      </c>
      <c r="Z366" s="108" t="s">
        <v>681</v>
      </c>
      <c r="AA366" s="71" t="s">
        <v>690</v>
      </c>
      <c r="AB366" s="71" t="s">
        <v>691</v>
      </c>
      <c r="AC366" s="108" t="s">
        <v>682</v>
      </c>
      <c r="AD366" s="108"/>
      <c r="AE366" s="248" t="s">
        <v>680</v>
      </c>
      <c r="AF366" s="74"/>
      <c r="AG366" s="90"/>
      <c r="AH366" s="74"/>
      <c r="AI366" s="74"/>
      <c r="AJ366" s="74"/>
      <c r="AK366" s="73"/>
      <c r="AL366" s="6"/>
      <c r="AM366" s="74"/>
      <c r="BA366" s="75">
        <f t="shared" si="38"/>
        <v>618</v>
      </c>
      <c r="BB366" s="75">
        <f t="shared" si="39"/>
        <v>12</v>
      </c>
      <c r="BC366" s="245" t="str">
        <f t="shared" si="40"/>
        <v>ＨＨＨＨＨＨＨＨＨＨＨＨ</v>
      </c>
      <c r="BD366" s="19"/>
    </row>
    <row r="367" spans="1:56" ht="42" x14ac:dyDescent="0.4">
      <c r="A367" s="76" t="s">
        <v>769</v>
      </c>
      <c r="B367" s="341"/>
      <c r="C367" s="76" t="s">
        <v>789</v>
      </c>
      <c r="D367" s="344"/>
      <c r="E367" s="121" t="s">
        <v>845</v>
      </c>
      <c r="F367" s="344"/>
      <c r="G367" s="77" t="s">
        <v>852</v>
      </c>
      <c r="H367" s="471"/>
      <c r="I367" s="79">
        <v>149</v>
      </c>
      <c r="J367" s="65" t="s">
        <v>446</v>
      </c>
      <c r="K367" s="102"/>
      <c r="L367" s="350" t="s">
        <v>696</v>
      </c>
      <c r="M367" s="339"/>
      <c r="N367" s="120"/>
      <c r="O367" s="120"/>
      <c r="P367" s="120"/>
      <c r="Q367" s="120"/>
      <c r="R367" s="66"/>
      <c r="S367" s="67"/>
      <c r="T367" s="68" t="s">
        <v>689</v>
      </c>
      <c r="U367" s="68" t="s">
        <v>689</v>
      </c>
      <c r="V367" s="69"/>
      <c r="W367" s="69"/>
      <c r="X367" s="107" t="str">
        <f>AE367</f>
        <v>▼選択</v>
      </c>
      <c r="Y367" s="108" t="s">
        <v>680</v>
      </c>
      <c r="Z367" s="108" t="s">
        <v>681</v>
      </c>
      <c r="AA367" s="71" t="s">
        <v>690</v>
      </c>
      <c r="AB367" s="71" t="s">
        <v>691</v>
      </c>
      <c r="AC367" s="108" t="s">
        <v>682</v>
      </c>
      <c r="AD367" s="108" t="s">
        <v>909</v>
      </c>
      <c r="AE367" s="246" t="s">
        <v>680</v>
      </c>
      <c r="AF367" s="69"/>
      <c r="AG367" s="72"/>
      <c r="AH367" s="69"/>
      <c r="AI367" s="69"/>
      <c r="AJ367" s="69"/>
      <c r="AK367" s="73"/>
      <c r="AL367" s="6"/>
      <c r="AM367" s="74"/>
      <c r="BA367" s="75">
        <f t="shared" si="38"/>
        <v>89</v>
      </c>
      <c r="BB367" s="75">
        <f t="shared" si="39"/>
        <v>3</v>
      </c>
      <c r="BC367" s="245" t="str">
        <f t="shared" si="40"/>
        <v>ＨＨＨ</v>
      </c>
      <c r="BD367" s="19"/>
    </row>
    <row r="368" spans="1:56" ht="42" x14ac:dyDescent="0.4">
      <c r="A368" s="76" t="s">
        <v>769</v>
      </c>
      <c r="B368" s="341"/>
      <c r="C368" s="76" t="s">
        <v>789</v>
      </c>
      <c r="D368" s="344"/>
      <c r="E368" s="121" t="s">
        <v>845</v>
      </c>
      <c r="F368" s="344"/>
      <c r="G368" s="77" t="s">
        <v>852</v>
      </c>
      <c r="H368" s="471"/>
      <c r="I368" s="78">
        <v>149</v>
      </c>
      <c r="J368" s="79" t="s">
        <v>611</v>
      </c>
      <c r="K368" s="218"/>
      <c r="L368" s="122"/>
      <c r="M368" s="99" t="s">
        <v>180</v>
      </c>
      <c r="N368" s="106" t="s">
        <v>680</v>
      </c>
      <c r="O368" s="106" t="s">
        <v>687</v>
      </c>
      <c r="P368" s="106" t="s">
        <v>688</v>
      </c>
      <c r="Q368" s="106"/>
      <c r="R368" s="7" t="s">
        <v>1424</v>
      </c>
      <c r="S368" s="8" t="s">
        <v>1425</v>
      </c>
      <c r="T368" s="14" t="s">
        <v>680</v>
      </c>
      <c r="U368" s="96" t="s">
        <v>410</v>
      </c>
      <c r="V368" s="16"/>
      <c r="W368" s="15"/>
      <c r="X368" s="6"/>
      <c r="Y368" s="108" t="s">
        <v>680</v>
      </c>
      <c r="Z368" s="108" t="s">
        <v>681</v>
      </c>
      <c r="AA368" s="71" t="s">
        <v>690</v>
      </c>
      <c r="AB368" s="71" t="s">
        <v>691</v>
      </c>
      <c r="AC368" s="108" t="s">
        <v>682</v>
      </c>
      <c r="AD368" s="108"/>
      <c r="AE368" s="248" t="s">
        <v>680</v>
      </c>
      <c r="AF368" s="74"/>
      <c r="AG368" s="90"/>
      <c r="AH368" s="74"/>
      <c r="AI368" s="74"/>
      <c r="AJ368" s="74"/>
      <c r="AK368" s="73"/>
      <c r="AL368" s="6"/>
      <c r="AM368" s="74"/>
      <c r="BA368" s="75">
        <f t="shared" si="38"/>
        <v>64</v>
      </c>
      <c r="BB368" s="75">
        <f t="shared" si="39"/>
        <v>3</v>
      </c>
      <c r="BC368" s="245" t="str">
        <f t="shared" si="40"/>
        <v>ＨＨＨ</v>
      </c>
      <c r="BD368" s="19"/>
    </row>
    <row r="369" spans="1:56" ht="42" x14ac:dyDescent="0.4">
      <c r="A369" s="110" t="s">
        <v>769</v>
      </c>
      <c r="B369" s="342"/>
      <c r="C369" s="110" t="s">
        <v>789</v>
      </c>
      <c r="D369" s="345"/>
      <c r="E369" s="137" t="s">
        <v>845</v>
      </c>
      <c r="F369" s="345"/>
      <c r="G369" s="111" t="s">
        <v>852</v>
      </c>
      <c r="H369" s="472"/>
      <c r="I369" s="104">
        <v>149</v>
      </c>
      <c r="J369" s="166" t="s">
        <v>612</v>
      </c>
      <c r="K369" s="218"/>
      <c r="L369" s="217"/>
      <c r="M369" s="197" t="s">
        <v>181</v>
      </c>
      <c r="N369" s="106" t="s">
        <v>680</v>
      </c>
      <c r="O369" s="106" t="s">
        <v>687</v>
      </c>
      <c r="P369" s="106" t="s">
        <v>688</v>
      </c>
      <c r="Q369" s="106"/>
      <c r="R369" s="7" t="s">
        <v>1426</v>
      </c>
      <c r="S369" s="8" t="s">
        <v>1427</v>
      </c>
      <c r="T369" s="14" t="s">
        <v>680</v>
      </c>
      <c r="U369" s="96" t="s">
        <v>411</v>
      </c>
      <c r="V369" s="16"/>
      <c r="W369" s="15"/>
      <c r="X369" s="219"/>
      <c r="Y369" s="200" t="s">
        <v>680</v>
      </c>
      <c r="Z369" s="200" t="s">
        <v>681</v>
      </c>
      <c r="AA369" s="71" t="s">
        <v>690</v>
      </c>
      <c r="AB369" s="71" t="s">
        <v>691</v>
      </c>
      <c r="AC369" s="200" t="s">
        <v>682</v>
      </c>
      <c r="AD369" s="200"/>
      <c r="AE369" s="248" t="s">
        <v>680</v>
      </c>
      <c r="AF369" s="74"/>
      <c r="AG369" s="90"/>
      <c r="AH369" s="74"/>
      <c r="AI369" s="74"/>
      <c r="AJ369" s="74"/>
      <c r="AK369" s="73"/>
      <c r="AL369" s="6"/>
      <c r="AM369" s="74"/>
      <c r="BA369" s="75">
        <f t="shared" si="38"/>
        <v>116</v>
      </c>
      <c r="BB369" s="75">
        <f t="shared" si="39"/>
        <v>3</v>
      </c>
      <c r="BC369" s="245" t="str">
        <f t="shared" si="40"/>
        <v>ＨＨＨ</v>
      </c>
      <c r="BD369" s="19"/>
    </row>
    <row r="370" spans="1:56" ht="80.25" x14ac:dyDescent="0.4">
      <c r="A370" s="128" t="s">
        <v>768</v>
      </c>
      <c r="B370" s="125" t="s">
        <v>338</v>
      </c>
      <c r="C370" s="181" t="s">
        <v>779</v>
      </c>
      <c r="D370" s="201" t="s">
        <v>345</v>
      </c>
      <c r="E370" s="211" t="s">
        <v>816</v>
      </c>
      <c r="F370" s="127" t="s">
        <v>368</v>
      </c>
      <c r="G370" s="129" t="s">
        <v>854</v>
      </c>
      <c r="H370" s="130" t="s">
        <v>704</v>
      </c>
      <c r="I370" s="118" t="s">
        <v>736</v>
      </c>
      <c r="J370" s="112"/>
      <c r="K370" s="212"/>
      <c r="L370" s="356" t="s">
        <v>923</v>
      </c>
      <c r="M370" s="366"/>
      <c r="N370" s="106" t="s">
        <v>680</v>
      </c>
      <c r="O370" s="106" t="s">
        <v>687</v>
      </c>
      <c r="P370" s="106" t="s">
        <v>688</v>
      </c>
      <c r="Q370" s="106"/>
      <c r="R370" s="10" t="s">
        <v>1558</v>
      </c>
      <c r="S370" s="9" t="s">
        <v>989</v>
      </c>
      <c r="T370" s="14" t="s">
        <v>680</v>
      </c>
      <c r="U370" s="68" t="s">
        <v>689</v>
      </c>
      <c r="V370" s="16"/>
      <c r="W370" s="15"/>
      <c r="X370" s="6"/>
      <c r="Y370" s="6" t="s">
        <v>680</v>
      </c>
      <c r="Z370" s="6" t="s">
        <v>681</v>
      </c>
      <c r="AA370" s="71" t="s">
        <v>690</v>
      </c>
      <c r="AB370" s="71" t="s">
        <v>691</v>
      </c>
      <c r="AC370" s="6" t="s">
        <v>682</v>
      </c>
      <c r="AD370" s="103" t="s">
        <v>684</v>
      </c>
      <c r="AE370" s="248" t="s">
        <v>680</v>
      </c>
      <c r="AF370" s="74"/>
      <c r="AG370" s="90"/>
      <c r="AH370" s="74"/>
      <c r="AI370" s="74"/>
      <c r="AJ370" s="74"/>
      <c r="AK370" s="73"/>
      <c r="AL370" s="6"/>
      <c r="AM370" s="74"/>
      <c r="BA370" s="75">
        <f t="shared" si="38"/>
        <v>194</v>
      </c>
      <c r="BB370" s="75">
        <f t="shared" si="39"/>
        <v>4</v>
      </c>
      <c r="BC370" s="245" t="str">
        <f t="shared" si="40"/>
        <v>ＨＨＨＨ</v>
      </c>
      <c r="BD370" s="19"/>
    </row>
    <row r="371" spans="1:56" ht="28.5" x14ac:dyDescent="0.4">
      <c r="A371" s="119" t="s">
        <v>768</v>
      </c>
      <c r="B371" s="340" t="s">
        <v>924</v>
      </c>
      <c r="C371" s="131" t="s">
        <v>779</v>
      </c>
      <c r="D371" s="346" t="s">
        <v>925</v>
      </c>
      <c r="E371" s="119" t="s">
        <v>817</v>
      </c>
      <c r="F371" s="343" t="s">
        <v>926</v>
      </c>
      <c r="G371" s="174" t="s">
        <v>852</v>
      </c>
      <c r="H371" s="470" t="s">
        <v>927</v>
      </c>
      <c r="I371" s="220">
        <v>150</v>
      </c>
      <c r="J371" s="65"/>
      <c r="K371" s="373" t="s">
        <v>935</v>
      </c>
      <c r="L371" s="374"/>
      <c r="M371" s="375"/>
      <c r="N371" s="106" t="s">
        <v>680</v>
      </c>
      <c r="O371" s="94" t="s">
        <v>683</v>
      </c>
      <c r="P371" s="94" t="s">
        <v>684</v>
      </c>
      <c r="Q371" s="106"/>
      <c r="R371" s="7" t="s">
        <v>988</v>
      </c>
      <c r="S371" s="8" t="s">
        <v>1185</v>
      </c>
      <c r="T371" s="14" t="s">
        <v>680</v>
      </c>
      <c r="U371" s="68" t="s">
        <v>956</v>
      </c>
      <c r="V371" s="69"/>
      <c r="W371" s="69"/>
      <c r="X371" s="84"/>
      <c r="Y371" s="153"/>
      <c r="Z371" s="213"/>
      <c r="AA371" s="83"/>
      <c r="AB371" s="83"/>
      <c r="AC371" s="213"/>
      <c r="AD371" s="153"/>
      <c r="AE371" s="247"/>
      <c r="AF371" s="69"/>
      <c r="AG371" s="72"/>
      <c r="AH371" s="69"/>
      <c r="AI371" s="69"/>
      <c r="AJ371" s="69"/>
      <c r="AK371" s="85"/>
      <c r="AL371" s="84"/>
      <c r="AM371" s="69"/>
      <c r="BA371" s="75">
        <f t="shared" si="38"/>
        <v>32</v>
      </c>
      <c r="BB371" s="75">
        <f t="shared" si="39"/>
        <v>2</v>
      </c>
      <c r="BC371" s="245" t="str">
        <f t="shared" si="40"/>
        <v>ＨＨ</v>
      </c>
      <c r="BD371" s="19"/>
    </row>
    <row r="372" spans="1:56" ht="42" x14ac:dyDescent="0.4">
      <c r="A372" s="121" t="s">
        <v>928</v>
      </c>
      <c r="B372" s="341"/>
      <c r="C372" s="221" t="s">
        <v>931</v>
      </c>
      <c r="D372" s="344"/>
      <c r="E372" s="121" t="s">
        <v>932</v>
      </c>
      <c r="F372" s="344"/>
      <c r="G372" s="175" t="s">
        <v>852</v>
      </c>
      <c r="H372" s="489"/>
      <c r="I372" s="147">
        <v>150</v>
      </c>
      <c r="J372" s="169" t="s">
        <v>446</v>
      </c>
      <c r="K372" s="222"/>
      <c r="L372" s="350" t="s">
        <v>944</v>
      </c>
      <c r="M372" s="366"/>
      <c r="N372" s="120"/>
      <c r="O372" s="120"/>
      <c r="P372" s="120"/>
      <c r="Q372" s="120"/>
      <c r="R372" s="66"/>
      <c r="S372" s="67"/>
      <c r="T372" s="68" t="s">
        <v>689</v>
      </c>
      <c r="U372" s="68" t="s">
        <v>689</v>
      </c>
      <c r="V372" s="69"/>
      <c r="W372" s="69"/>
      <c r="X372" s="107" t="str">
        <f>AE372</f>
        <v>▼選択</v>
      </c>
      <c r="Y372" s="108" t="s">
        <v>680</v>
      </c>
      <c r="Z372" s="200" t="s">
        <v>681</v>
      </c>
      <c r="AA372" s="71" t="s">
        <v>690</v>
      </c>
      <c r="AB372" s="71" t="s">
        <v>691</v>
      </c>
      <c r="AC372" s="200" t="s">
        <v>682</v>
      </c>
      <c r="AD372" s="108" t="s">
        <v>910</v>
      </c>
      <c r="AE372" s="246" t="s">
        <v>680</v>
      </c>
      <c r="AF372" s="69"/>
      <c r="AG372" s="72"/>
      <c r="AH372" s="69"/>
      <c r="AI372" s="69"/>
      <c r="AJ372" s="69"/>
      <c r="AK372" s="73"/>
      <c r="AL372" s="6"/>
      <c r="AM372" s="74"/>
      <c r="BA372" s="75">
        <f t="shared" si="38"/>
        <v>83</v>
      </c>
      <c r="BB372" s="75">
        <f t="shared" si="39"/>
        <v>3</v>
      </c>
      <c r="BC372" s="245" t="str">
        <f t="shared" si="40"/>
        <v>ＨＨＨ</v>
      </c>
      <c r="BD372" s="19"/>
    </row>
    <row r="373" spans="1:56" ht="42" x14ac:dyDescent="0.4">
      <c r="A373" s="76" t="s">
        <v>769</v>
      </c>
      <c r="B373" s="341"/>
      <c r="C373" s="76" t="s">
        <v>789</v>
      </c>
      <c r="D373" s="344"/>
      <c r="E373" s="121" t="s">
        <v>846</v>
      </c>
      <c r="F373" s="344"/>
      <c r="G373" s="175" t="s">
        <v>852</v>
      </c>
      <c r="H373" s="489"/>
      <c r="I373" s="78">
        <v>150</v>
      </c>
      <c r="J373" s="79" t="s">
        <v>613</v>
      </c>
      <c r="K373" s="223"/>
      <c r="L373" s="122"/>
      <c r="M373" s="224" t="s">
        <v>938</v>
      </c>
      <c r="N373" s="94" t="s">
        <v>680</v>
      </c>
      <c r="O373" s="94" t="s">
        <v>687</v>
      </c>
      <c r="P373" s="94" t="s">
        <v>688</v>
      </c>
      <c r="Q373" s="94"/>
      <c r="R373" s="7" t="s">
        <v>1428</v>
      </c>
      <c r="S373" s="8" t="s">
        <v>1429</v>
      </c>
      <c r="T373" s="14" t="s">
        <v>680</v>
      </c>
      <c r="U373" s="96" t="s">
        <v>396</v>
      </c>
      <c r="V373" s="16"/>
      <c r="W373" s="15"/>
      <c r="X373" s="219"/>
      <c r="Y373" s="200" t="s">
        <v>680</v>
      </c>
      <c r="Z373" s="200" t="s">
        <v>681</v>
      </c>
      <c r="AA373" s="71" t="s">
        <v>690</v>
      </c>
      <c r="AB373" s="71" t="s">
        <v>691</v>
      </c>
      <c r="AC373" s="200" t="s">
        <v>682</v>
      </c>
      <c r="AD373" s="200"/>
      <c r="AE373" s="248" t="s">
        <v>680</v>
      </c>
      <c r="AF373" s="74"/>
      <c r="AG373" s="90"/>
      <c r="AH373" s="74"/>
      <c r="AI373" s="74"/>
      <c r="AJ373" s="74"/>
      <c r="AK373" s="73"/>
      <c r="AL373" s="6"/>
      <c r="AM373" s="74"/>
      <c r="BA373" s="75">
        <f t="shared" si="38"/>
        <v>86</v>
      </c>
      <c r="BB373" s="75">
        <f t="shared" si="39"/>
        <v>3</v>
      </c>
      <c r="BC373" s="245" t="str">
        <f t="shared" si="40"/>
        <v>ＨＨＨ</v>
      </c>
      <c r="BD373" s="19"/>
    </row>
    <row r="374" spans="1:56" ht="42" x14ac:dyDescent="0.4">
      <c r="A374" s="76" t="s">
        <v>769</v>
      </c>
      <c r="B374" s="341"/>
      <c r="C374" s="76" t="s">
        <v>789</v>
      </c>
      <c r="D374" s="344"/>
      <c r="E374" s="121" t="s">
        <v>846</v>
      </c>
      <c r="F374" s="344"/>
      <c r="G374" s="175" t="s">
        <v>852</v>
      </c>
      <c r="H374" s="489"/>
      <c r="I374" s="78">
        <v>150</v>
      </c>
      <c r="J374" s="79" t="s">
        <v>614</v>
      </c>
      <c r="K374" s="223"/>
      <c r="L374" s="122"/>
      <c r="M374" s="224" t="s">
        <v>939</v>
      </c>
      <c r="N374" s="94" t="s">
        <v>680</v>
      </c>
      <c r="O374" s="94" t="s">
        <v>687</v>
      </c>
      <c r="P374" s="94" t="s">
        <v>688</v>
      </c>
      <c r="Q374" s="94"/>
      <c r="R374" s="7" t="s">
        <v>1430</v>
      </c>
      <c r="S374" s="8" t="s">
        <v>1431</v>
      </c>
      <c r="T374" s="14" t="s">
        <v>680</v>
      </c>
      <c r="U374" s="96" t="s">
        <v>396</v>
      </c>
      <c r="V374" s="16"/>
      <c r="W374" s="15"/>
      <c r="X374" s="219"/>
      <c r="Y374" s="200" t="s">
        <v>680</v>
      </c>
      <c r="Z374" s="200" t="s">
        <v>681</v>
      </c>
      <c r="AA374" s="71" t="s">
        <v>690</v>
      </c>
      <c r="AB374" s="71" t="s">
        <v>691</v>
      </c>
      <c r="AC374" s="200" t="s">
        <v>682</v>
      </c>
      <c r="AD374" s="200"/>
      <c r="AE374" s="248" t="s">
        <v>680</v>
      </c>
      <c r="AF374" s="74"/>
      <c r="AG374" s="90"/>
      <c r="AH374" s="74"/>
      <c r="AI374" s="74"/>
      <c r="AJ374" s="74"/>
      <c r="AK374" s="73"/>
      <c r="AL374" s="6"/>
      <c r="AM374" s="74"/>
      <c r="BA374" s="75">
        <f t="shared" si="38"/>
        <v>84</v>
      </c>
      <c r="BB374" s="75">
        <f t="shared" si="39"/>
        <v>3</v>
      </c>
      <c r="BC374" s="245" t="str">
        <f t="shared" si="40"/>
        <v>ＨＨＨ</v>
      </c>
      <c r="BD374" s="19"/>
    </row>
    <row r="375" spans="1:56" ht="31.5" x14ac:dyDescent="0.4">
      <c r="A375" s="76" t="s">
        <v>769</v>
      </c>
      <c r="B375" s="341"/>
      <c r="C375" s="76" t="s">
        <v>789</v>
      </c>
      <c r="D375" s="344"/>
      <c r="E375" s="121" t="s">
        <v>846</v>
      </c>
      <c r="F375" s="344"/>
      <c r="G375" s="175" t="s">
        <v>852</v>
      </c>
      <c r="H375" s="489"/>
      <c r="I375" s="78">
        <v>150</v>
      </c>
      <c r="J375" s="79" t="s">
        <v>615</v>
      </c>
      <c r="K375" s="223"/>
      <c r="L375" s="122"/>
      <c r="M375" s="224" t="s">
        <v>940</v>
      </c>
      <c r="N375" s="94" t="s">
        <v>680</v>
      </c>
      <c r="O375" s="94" t="s">
        <v>687</v>
      </c>
      <c r="P375" s="94" t="s">
        <v>688</v>
      </c>
      <c r="Q375" s="94"/>
      <c r="R375" s="7" t="s">
        <v>1432</v>
      </c>
      <c r="S375" s="8" t="s">
        <v>1433</v>
      </c>
      <c r="T375" s="14" t="s">
        <v>680</v>
      </c>
      <c r="U375" s="96" t="s">
        <v>412</v>
      </c>
      <c r="V375" s="16"/>
      <c r="W375" s="15"/>
      <c r="X375" s="219"/>
      <c r="Y375" s="200" t="s">
        <v>680</v>
      </c>
      <c r="Z375" s="200" t="s">
        <v>681</v>
      </c>
      <c r="AA375" s="71" t="s">
        <v>690</v>
      </c>
      <c r="AB375" s="71" t="s">
        <v>691</v>
      </c>
      <c r="AC375" s="200" t="s">
        <v>682</v>
      </c>
      <c r="AD375" s="200"/>
      <c r="AE375" s="248" t="s">
        <v>680</v>
      </c>
      <c r="AF375" s="74"/>
      <c r="AG375" s="90"/>
      <c r="AH375" s="74"/>
      <c r="AI375" s="74"/>
      <c r="AJ375" s="74"/>
      <c r="AK375" s="73"/>
      <c r="AL375" s="6"/>
      <c r="AM375" s="74"/>
      <c r="BA375" s="75">
        <f t="shared" si="38"/>
        <v>52</v>
      </c>
      <c r="BB375" s="75">
        <f t="shared" si="39"/>
        <v>2</v>
      </c>
      <c r="BC375" s="245" t="str">
        <f t="shared" si="40"/>
        <v>ＨＨ</v>
      </c>
      <c r="BD375" s="19"/>
    </row>
    <row r="376" spans="1:56" ht="28.5" x14ac:dyDescent="0.4">
      <c r="A376" s="76" t="s">
        <v>769</v>
      </c>
      <c r="B376" s="341"/>
      <c r="C376" s="76" t="s">
        <v>789</v>
      </c>
      <c r="D376" s="344"/>
      <c r="E376" s="121" t="s">
        <v>846</v>
      </c>
      <c r="F376" s="344"/>
      <c r="G376" s="175" t="s">
        <v>852</v>
      </c>
      <c r="H376" s="489"/>
      <c r="I376" s="78">
        <v>150</v>
      </c>
      <c r="J376" s="79" t="s">
        <v>616</v>
      </c>
      <c r="K376" s="223"/>
      <c r="L376" s="122"/>
      <c r="M376" s="224" t="s">
        <v>941</v>
      </c>
      <c r="N376" s="94" t="s">
        <v>680</v>
      </c>
      <c r="O376" s="94" t="s">
        <v>687</v>
      </c>
      <c r="P376" s="94" t="s">
        <v>688</v>
      </c>
      <c r="Q376" s="94"/>
      <c r="R376" s="7" t="s">
        <v>1434</v>
      </c>
      <c r="S376" s="8" t="s">
        <v>1435</v>
      </c>
      <c r="T376" s="14" t="s">
        <v>680</v>
      </c>
      <c r="U376" s="96" t="s">
        <v>414</v>
      </c>
      <c r="V376" s="16"/>
      <c r="W376" s="15"/>
      <c r="X376" s="219"/>
      <c r="Y376" s="200" t="s">
        <v>680</v>
      </c>
      <c r="Z376" s="200" t="s">
        <v>681</v>
      </c>
      <c r="AA376" s="71" t="s">
        <v>690</v>
      </c>
      <c r="AB376" s="71" t="s">
        <v>691</v>
      </c>
      <c r="AC376" s="200" t="s">
        <v>682</v>
      </c>
      <c r="AD376" s="200"/>
      <c r="AE376" s="248" t="s">
        <v>680</v>
      </c>
      <c r="AF376" s="74"/>
      <c r="AG376" s="90"/>
      <c r="AH376" s="74"/>
      <c r="AI376" s="74"/>
      <c r="AJ376" s="74"/>
      <c r="AK376" s="73"/>
      <c r="AL376" s="6"/>
      <c r="AM376" s="74"/>
      <c r="BA376" s="75">
        <f t="shared" si="38"/>
        <v>54</v>
      </c>
      <c r="BB376" s="75">
        <f t="shared" si="39"/>
        <v>2</v>
      </c>
      <c r="BC376" s="245" t="str">
        <f t="shared" si="40"/>
        <v>ＨＨ</v>
      </c>
      <c r="BD376" s="19"/>
    </row>
    <row r="377" spans="1:56" ht="42" x14ac:dyDescent="0.4">
      <c r="A377" s="110" t="s">
        <v>769</v>
      </c>
      <c r="B377" s="342"/>
      <c r="C377" s="110" t="s">
        <v>789</v>
      </c>
      <c r="D377" s="345"/>
      <c r="E377" s="137" t="s">
        <v>846</v>
      </c>
      <c r="F377" s="345"/>
      <c r="G377" s="176" t="s">
        <v>852</v>
      </c>
      <c r="H377" s="490"/>
      <c r="I377" s="104">
        <v>150</v>
      </c>
      <c r="J377" s="166" t="s">
        <v>617</v>
      </c>
      <c r="K377" s="223"/>
      <c r="L377" s="217"/>
      <c r="M377" s="225" t="s">
        <v>942</v>
      </c>
      <c r="N377" s="106" t="s">
        <v>680</v>
      </c>
      <c r="O377" s="106" t="s">
        <v>687</v>
      </c>
      <c r="P377" s="106" t="s">
        <v>688</v>
      </c>
      <c r="Q377" s="106"/>
      <c r="R377" s="7" t="s">
        <v>1436</v>
      </c>
      <c r="S377" s="8" t="s">
        <v>1437</v>
      </c>
      <c r="T377" s="14" t="s">
        <v>680</v>
      </c>
      <c r="U377" s="96" t="s">
        <v>412</v>
      </c>
      <c r="V377" s="16"/>
      <c r="W377" s="15"/>
      <c r="X377" s="219"/>
      <c r="Y377" s="200" t="s">
        <v>680</v>
      </c>
      <c r="Z377" s="200" t="s">
        <v>681</v>
      </c>
      <c r="AA377" s="71" t="s">
        <v>690</v>
      </c>
      <c r="AB377" s="71" t="s">
        <v>691</v>
      </c>
      <c r="AC377" s="200" t="s">
        <v>682</v>
      </c>
      <c r="AD377" s="200"/>
      <c r="AE377" s="248" t="s">
        <v>680</v>
      </c>
      <c r="AF377" s="74"/>
      <c r="AG377" s="90"/>
      <c r="AH377" s="74"/>
      <c r="AI377" s="74"/>
      <c r="AJ377" s="74"/>
      <c r="AK377" s="73"/>
      <c r="AL377" s="6"/>
      <c r="AM377" s="74"/>
      <c r="BA377" s="75">
        <f t="shared" si="38"/>
        <v>118</v>
      </c>
      <c r="BB377" s="75">
        <f t="shared" si="39"/>
        <v>3</v>
      </c>
      <c r="BC377" s="245" t="str">
        <f t="shared" si="40"/>
        <v>ＨＨＨ</v>
      </c>
      <c r="BD377" s="19"/>
    </row>
    <row r="378" spans="1:56" ht="47.25" x14ac:dyDescent="0.4">
      <c r="A378" s="119" t="s">
        <v>768</v>
      </c>
      <c r="B378" s="340" t="s">
        <v>338</v>
      </c>
      <c r="C378" s="131" t="s">
        <v>779</v>
      </c>
      <c r="D378" s="346" t="s">
        <v>345</v>
      </c>
      <c r="E378" s="119" t="s">
        <v>817</v>
      </c>
      <c r="F378" s="346" t="s">
        <v>369</v>
      </c>
      <c r="G378" s="177" t="s">
        <v>854</v>
      </c>
      <c r="H378" s="484" t="s">
        <v>41</v>
      </c>
      <c r="I378" s="114">
        <v>151</v>
      </c>
      <c r="J378" s="112" t="s">
        <v>446</v>
      </c>
      <c r="K378" s="222"/>
      <c r="L378" s="337" t="s">
        <v>943</v>
      </c>
      <c r="M378" s="366"/>
      <c r="N378" s="94" t="s">
        <v>680</v>
      </c>
      <c r="O378" s="94" t="s">
        <v>687</v>
      </c>
      <c r="P378" s="94" t="s">
        <v>688</v>
      </c>
      <c r="Q378" s="94"/>
      <c r="R378" s="7" t="s">
        <v>1597</v>
      </c>
      <c r="S378" s="12" t="s">
        <v>1553</v>
      </c>
      <c r="T378" s="14" t="s">
        <v>680</v>
      </c>
      <c r="U378" s="96" t="s">
        <v>377</v>
      </c>
      <c r="V378" s="16"/>
      <c r="W378" s="15"/>
      <c r="X378" s="226" t="str">
        <f>AE378</f>
        <v>▼選択</v>
      </c>
      <c r="Y378" s="200" t="s">
        <v>680</v>
      </c>
      <c r="Z378" s="200" t="s">
        <v>681</v>
      </c>
      <c r="AA378" s="71" t="s">
        <v>690</v>
      </c>
      <c r="AB378" s="71" t="s">
        <v>691</v>
      </c>
      <c r="AC378" s="200" t="s">
        <v>682</v>
      </c>
      <c r="AD378" s="108" t="s">
        <v>910</v>
      </c>
      <c r="AE378" s="248" t="s">
        <v>680</v>
      </c>
      <c r="AF378" s="74"/>
      <c r="AG378" s="90"/>
      <c r="AH378" s="74"/>
      <c r="AI378" s="74"/>
      <c r="AJ378" s="74"/>
      <c r="AK378" s="73"/>
      <c r="AL378" s="6"/>
      <c r="AM378" s="74"/>
      <c r="BA378" s="75">
        <f t="shared" si="38"/>
        <v>154</v>
      </c>
      <c r="BB378" s="75">
        <f t="shared" si="39"/>
        <v>3</v>
      </c>
      <c r="BC378" s="245" t="str">
        <f t="shared" si="40"/>
        <v>ＨＨＨ</v>
      </c>
      <c r="BD378" s="19"/>
    </row>
    <row r="379" spans="1:56" ht="78.75" x14ac:dyDescent="0.4">
      <c r="A379" s="110" t="s">
        <v>769</v>
      </c>
      <c r="B379" s="342"/>
      <c r="C379" s="110" t="s">
        <v>789</v>
      </c>
      <c r="D379" s="345"/>
      <c r="E379" s="110" t="s">
        <v>846</v>
      </c>
      <c r="F379" s="345"/>
      <c r="G379" s="179" t="s">
        <v>854</v>
      </c>
      <c r="H379" s="486"/>
      <c r="I379" s="118" t="s">
        <v>737</v>
      </c>
      <c r="J379" s="112"/>
      <c r="K379" s="227"/>
      <c r="L379" s="355" t="s">
        <v>923</v>
      </c>
      <c r="M379" s="366"/>
      <c r="N379" s="106" t="s">
        <v>680</v>
      </c>
      <c r="O379" s="106" t="s">
        <v>687</v>
      </c>
      <c r="P379" s="106" t="s">
        <v>688</v>
      </c>
      <c r="Q379" s="106"/>
      <c r="R379" s="10" t="s">
        <v>1598</v>
      </c>
      <c r="S379" s="12" t="s">
        <v>1554</v>
      </c>
      <c r="T379" s="14" t="s">
        <v>680</v>
      </c>
      <c r="U379" s="68" t="s">
        <v>689</v>
      </c>
      <c r="V379" s="16"/>
      <c r="W379" s="15"/>
      <c r="X379" s="6"/>
      <c r="Y379" s="6" t="s">
        <v>680</v>
      </c>
      <c r="Z379" s="6" t="s">
        <v>681</v>
      </c>
      <c r="AA379" s="71" t="s">
        <v>690</v>
      </c>
      <c r="AB379" s="71" t="s">
        <v>691</v>
      </c>
      <c r="AC379" s="6" t="s">
        <v>682</v>
      </c>
      <c r="AD379" s="103" t="s">
        <v>684</v>
      </c>
      <c r="AE379" s="248" t="s">
        <v>680</v>
      </c>
      <c r="AF379" s="74"/>
      <c r="AG379" s="90"/>
      <c r="AH379" s="74"/>
      <c r="AI379" s="74"/>
      <c r="AJ379" s="74"/>
      <c r="AK379" s="73"/>
      <c r="AL379" s="6"/>
      <c r="AM379" s="74"/>
      <c r="BA379" s="75">
        <f t="shared" si="38"/>
        <v>194</v>
      </c>
      <c r="BB379" s="75">
        <f t="shared" si="39"/>
        <v>4</v>
      </c>
      <c r="BC379" s="245" t="str">
        <f t="shared" si="40"/>
        <v>ＨＨＨＨ</v>
      </c>
      <c r="BD379" s="19"/>
    </row>
    <row r="380" spans="1:56" ht="28.5" x14ac:dyDescent="0.4">
      <c r="A380" s="119" t="s">
        <v>768</v>
      </c>
      <c r="B380" s="376" t="s">
        <v>924</v>
      </c>
      <c r="C380" s="131" t="s">
        <v>779</v>
      </c>
      <c r="D380" s="346" t="s">
        <v>925</v>
      </c>
      <c r="E380" s="119" t="s">
        <v>818</v>
      </c>
      <c r="F380" s="346" t="s">
        <v>929</v>
      </c>
      <c r="G380" s="63" t="s">
        <v>852</v>
      </c>
      <c r="H380" s="491" t="s">
        <v>927</v>
      </c>
      <c r="I380" s="220">
        <v>152</v>
      </c>
      <c r="J380" s="65"/>
      <c r="K380" s="373" t="s">
        <v>936</v>
      </c>
      <c r="L380" s="374"/>
      <c r="M380" s="375"/>
      <c r="N380" s="106" t="s">
        <v>680</v>
      </c>
      <c r="O380" s="94" t="s">
        <v>683</v>
      </c>
      <c r="P380" s="94" t="s">
        <v>684</v>
      </c>
      <c r="Q380" s="106"/>
      <c r="R380" s="7" t="s">
        <v>988</v>
      </c>
      <c r="S380" s="8" t="s">
        <v>1185</v>
      </c>
      <c r="T380" s="14" t="s">
        <v>680</v>
      </c>
      <c r="U380" s="68" t="s">
        <v>956</v>
      </c>
      <c r="V380" s="69"/>
      <c r="W380" s="69"/>
      <c r="X380" s="84"/>
      <c r="Y380" s="153"/>
      <c r="Z380" s="213"/>
      <c r="AA380" s="83"/>
      <c r="AB380" s="83"/>
      <c r="AC380" s="213"/>
      <c r="AD380" s="153"/>
      <c r="AE380" s="247"/>
      <c r="AF380" s="69"/>
      <c r="AG380" s="72"/>
      <c r="AH380" s="69"/>
      <c r="AI380" s="69"/>
      <c r="AJ380" s="69"/>
      <c r="AK380" s="85"/>
      <c r="AL380" s="84"/>
      <c r="AM380" s="69"/>
      <c r="BA380" s="75">
        <f t="shared" si="38"/>
        <v>32</v>
      </c>
      <c r="BB380" s="75">
        <f t="shared" si="39"/>
        <v>2</v>
      </c>
      <c r="BC380" s="245" t="str">
        <f t="shared" si="40"/>
        <v>ＨＨ</v>
      </c>
      <c r="BD380" s="19"/>
    </row>
    <row r="381" spans="1:56" ht="42" x14ac:dyDescent="0.4">
      <c r="A381" s="121" t="s">
        <v>928</v>
      </c>
      <c r="B381" s="341"/>
      <c r="C381" s="221" t="s">
        <v>931</v>
      </c>
      <c r="D381" s="344"/>
      <c r="E381" s="121" t="s">
        <v>933</v>
      </c>
      <c r="F381" s="344"/>
      <c r="G381" s="77" t="s">
        <v>852</v>
      </c>
      <c r="H381" s="492"/>
      <c r="I381" s="147">
        <v>152</v>
      </c>
      <c r="J381" s="169" t="s">
        <v>446</v>
      </c>
      <c r="K381" s="222"/>
      <c r="L381" s="350" t="s">
        <v>948</v>
      </c>
      <c r="M381" s="366"/>
      <c r="N381" s="120"/>
      <c r="O381" s="120"/>
      <c r="P381" s="120"/>
      <c r="Q381" s="120"/>
      <c r="R381" s="66"/>
      <c r="S381" s="67"/>
      <c r="T381" s="68" t="s">
        <v>689</v>
      </c>
      <c r="U381" s="68" t="s">
        <v>689</v>
      </c>
      <c r="V381" s="69"/>
      <c r="W381" s="69"/>
      <c r="X381" s="107" t="str">
        <f>AE381</f>
        <v>▼選択</v>
      </c>
      <c r="Y381" s="108" t="s">
        <v>680</v>
      </c>
      <c r="Z381" s="200" t="s">
        <v>681</v>
      </c>
      <c r="AA381" s="71" t="s">
        <v>690</v>
      </c>
      <c r="AB381" s="71" t="s">
        <v>691</v>
      </c>
      <c r="AC381" s="200" t="s">
        <v>682</v>
      </c>
      <c r="AD381" s="108" t="s">
        <v>909</v>
      </c>
      <c r="AE381" s="246" t="s">
        <v>680</v>
      </c>
      <c r="AF381" s="69"/>
      <c r="AG381" s="72"/>
      <c r="AH381" s="69"/>
      <c r="AI381" s="69"/>
      <c r="AJ381" s="69"/>
      <c r="AK381" s="73"/>
      <c r="AL381" s="6"/>
      <c r="AM381" s="74"/>
      <c r="BA381" s="75">
        <f t="shared" si="38"/>
        <v>83</v>
      </c>
      <c r="BB381" s="75">
        <f t="shared" si="39"/>
        <v>3</v>
      </c>
      <c r="BC381" s="245" t="str">
        <f t="shared" si="40"/>
        <v>ＨＨＨ</v>
      </c>
      <c r="BD381" s="19"/>
    </row>
    <row r="382" spans="1:56" ht="42" x14ac:dyDescent="0.4">
      <c r="A382" s="121" t="s">
        <v>769</v>
      </c>
      <c r="B382" s="341"/>
      <c r="C382" s="121" t="s">
        <v>789</v>
      </c>
      <c r="D382" s="344"/>
      <c r="E382" s="121" t="s">
        <v>847</v>
      </c>
      <c r="F382" s="344"/>
      <c r="G382" s="77" t="s">
        <v>852</v>
      </c>
      <c r="H382" s="492"/>
      <c r="I382" s="78">
        <v>152</v>
      </c>
      <c r="J382" s="79" t="s">
        <v>618</v>
      </c>
      <c r="K382" s="223"/>
      <c r="L382" s="122"/>
      <c r="M382" s="224" t="s">
        <v>945</v>
      </c>
      <c r="N382" s="94" t="s">
        <v>680</v>
      </c>
      <c r="O382" s="94" t="s">
        <v>687</v>
      </c>
      <c r="P382" s="94" t="s">
        <v>688</v>
      </c>
      <c r="Q382" s="94"/>
      <c r="R382" s="7" t="s">
        <v>1438</v>
      </c>
      <c r="S382" s="8" t="s">
        <v>1439</v>
      </c>
      <c r="T382" s="14" t="s">
        <v>680</v>
      </c>
      <c r="U382" s="96" t="s">
        <v>377</v>
      </c>
      <c r="V382" s="16"/>
      <c r="W382" s="15"/>
      <c r="X382" s="219"/>
      <c r="Y382" s="200" t="s">
        <v>680</v>
      </c>
      <c r="Z382" s="200" t="s">
        <v>681</v>
      </c>
      <c r="AA382" s="71" t="s">
        <v>690</v>
      </c>
      <c r="AB382" s="71" t="s">
        <v>691</v>
      </c>
      <c r="AC382" s="200" t="s">
        <v>682</v>
      </c>
      <c r="AD382" s="200"/>
      <c r="AE382" s="248" t="s">
        <v>680</v>
      </c>
      <c r="AF382" s="74"/>
      <c r="AG382" s="90"/>
      <c r="AH382" s="74"/>
      <c r="AI382" s="74"/>
      <c r="AJ382" s="74"/>
      <c r="AK382" s="73"/>
      <c r="AL382" s="6"/>
      <c r="AM382" s="74"/>
      <c r="BA382" s="75">
        <f t="shared" si="38"/>
        <v>60</v>
      </c>
      <c r="BB382" s="75">
        <f t="shared" si="39"/>
        <v>3</v>
      </c>
      <c r="BC382" s="245" t="str">
        <f t="shared" si="40"/>
        <v>ＨＨＨ</v>
      </c>
      <c r="BD382" s="19"/>
    </row>
    <row r="383" spans="1:56" ht="42" x14ac:dyDescent="0.4">
      <c r="A383" s="121" t="s">
        <v>769</v>
      </c>
      <c r="B383" s="341"/>
      <c r="C383" s="121" t="s">
        <v>789</v>
      </c>
      <c r="D383" s="344"/>
      <c r="E383" s="121" t="s">
        <v>847</v>
      </c>
      <c r="F383" s="344"/>
      <c r="G383" s="77" t="s">
        <v>852</v>
      </c>
      <c r="H383" s="492"/>
      <c r="I383" s="78">
        <v>152</v>
      </c>
      <c r="J383" s="79" t="s">
        <v>619</v>
      </c>
      <c r="K383" s="223"/>
      <c r="L383" s="122"/>
      <c r="M383" s="224" t="s">
        <v>946</v>
      </c>
      <c r="N383" s="94" t="s">
        <v>680</v>
      </c>
      <c r="O383" s="94" t="s">
        <v>687</v>
      </c>
      <c r="P383" s="94" t="s">
        <v>688</v>
      </c>
      <c r="Q383" s="94"/>
      <c r="R383" s="7" t="s">
        <v>1440</v>
      </c>
      <c r="S383" s="8" t="s">
        <v>1441</v>
      </c>
      <c r="T383" s="14" t="s">
        <v>680</v>
      </c>
      <c r="U383" s="96" t="s">
        <v>398</v>
      </c>
      <c r="V383" s="16"/>
      <c r="W383" s="15"/>
      <c r="X383" s="219"/>
      <c r="Y383" s="200" t="s">
        <v>680</v>
      </c>
      <c r="Z383" s="200" t="s">
        <v>681</v>
      </c>
      <c r="AA383" s="71" t="s">
        <v>690</v>
      </c>
      <c r="AB383" s="71" t="s">
        <v>691</v>
      </c>
      <c r="AC383" s="200" t="s">
        <v>682</v>
      </c>
      <c r="AD383" s="200"/>
      <c r="AE383" s="248" t="s">
        <v>680</v>
      </c>
      <c r="AF383" s="74"/>
      <c r="AG383" s="90"/>
      <c r="AH383" s="74"/>
      <c r="AI383" s="74"/>
      <c r="AJ383" s="74"/>
      <c r="AK383" s="73"/>
      <c r="AL383" s="6"/>
      <c r="AM383" s="74"/>
      <c r="BA383" s="75">
        <f t="shared" si="38"/>
        <v>56</v>
      </c>
      <c r="BB383" s="75">
        <f t="shared" si="39"/>
        <v>3</v>
      </c>
      <c r="BC383" s="245" t="str">
        <f t="shared" si="40"/>
        <v>ＨＨＨ</v>
      </c>
      <c r="BD383" s="19"/>
    </row>
    <row r="384" spans="1:56" ht="42" x14ac:dyDescent="0.4">
      <c r="A384" s="137" t="s">
        <v>769</v>
      </c>
      <c r="B384" s="342"/>
      <c r="C384" s="137" t="s">
        <v>789</v>
      </c>
      <c r="D384" s="345"/>
      <c r="E384" s="137" t="s">
        <v>847</v>
      </c>
      <c r="F384" s="345"/>
      <c r="G384" s="111" t="s">
        <v>852</v>
      </c>
      <c r="H384" s="493"/>
      <c r="I384" s="104">
        <v>152</v>
      </c>
      <c r="J384" s="166" t="s">
        <v>620</v>
      </c>
      <c r="K384" s="223"/>
      <c r="L384" s="217"/>
      <c r="M384" s="225" t="s">
        <v>947</v>
      </c>
      <c r="N384" s="106" t="s">
        <v>680</v>
      </c>
      <c r="O384" s="106" t="s">
        <v>687</v>
      </c>
      <c r="P384" s="106" t="s">
        <v>688</v>
      </c>
      <c r="Q384" s="106"/>
      <c r="R384" s="7" t="s">
        <v>1442</v>
      </c>
      <c r="S384" s="8" t="s">
        <v>1443</v>
      </c>
      <c r="T384" s="14" t="s">
        <v>680</v>
      </c>
      <c r="U384" s="96" t="s">
        <v>377</v>
      </c>
      <c r="V384" s="16"/>
      <c r="W384" s="15"/>
      <c r="X384" s="219"/>
      <c r="Y384" s="200" t="s">
        <v>680</v>
      </c>
      <c r="Z384" s="200" t="s">
        <v>681</v>
      </c>
      <c r="AA384" s="71" t="s">
        <v>690</v>
      </c>
      <c r="AB384" s="71" t="s">
        <v>691</v>
      </c>
      <c r="AC384" s="200" t="s">
        <v>682</v>
      </c>
      <c r="AD384" s="200"/>
      <c r="AE384" s="248" t="s">
        <v>680</v>
      </c>
      <c r="AF384" s="74"/>
      <c r="AG384" s="90"/>
      <c r="AH384" s="74"/>
      <c r="AI384" s="74"/>
      <c r="AJ384" s="74"/>
      <c r="AK384" s="73"/>
      <c r="AL384" s="6"/>
      <c r="AM384" s="74"/>
      <c r="BA384" s="75">
        <f t="shared" si="38"/>
        <v>130</v>
      </c>
      <c r="BB384" s="75">
        <f t="shared" si="39"/>
        <v>3</v>
      </c>
      <c r="BC384" s="245" t="str">
        <f t="shared" si="40"/>
        <v>ＨＨＨ</v>
      </c>
      <c r="BD384" s="19"/>
    </row>
    <row r="385" spans="1:56" ht="110.25" x14ac:dyDescent="0.4">
      <c r="A385" s="128" t="s">
        <v>768</v>
      </c>
      <c r="B385" s="125" t="s">
        <v>337</v>
      </c>
      <c r="C385" s="181" t="s">
        <v>779</v>
      </c>
      <c r="D385" s="201" t="s">
        <v>345</v>
      </c>
      <c r="E385" s="128" t="s">
        <v>818</v>
      </c>
      <c r="F385" s="127" t="s">
        <v>370</v>
      </c>
      <c r="G385" s="129" t="s">
        <v>854</v>
      </c>
      <c r="H385" s="130" t="s">
        <v>704</v>
      </c>
      <c r="I385" s="118" t="s">
        <v>738</v>
      </c>
      <c r="J385" s="112"/>
      <c r="K385" s="212"/>
      <c r="L385" s="356" t="s">
        <v>923</v>
      </c>
      <c r="M385" s="366"/>
      <c r="N385" s="106" t="s">
        <v>680</v>
      </c>
      <c r="O385" s="106" t="s">
        <v>687</v>
      </c>
      <c r="P385" s="106" t="s">
        <v>688</v>
      </c>
      <c r="Q385" s="106"/>
      <c r="R385" s="10" t="s">
        <v>1444</v>
      </c>
      <c r="S385" s="12" t="s">
        <v>1595</v>
      </c>
      <c r="T385" s="14" t="s">
        <v>680</v>
      </c>
      <c r="U385" s="68" t="s">
        <v>689</v>
      </c>
      <c r="V385" s="16"/>
      <c r="W385" s="15"/>
      <c r="X385" s="6"/>
      <c r="Y385" s="6" t="s">
        <v>680</v>
      </c>
      <c r="Z385" s="6" t="s">
        <v>681</v>
      </c>
      <c r="AA385" s="71" t="s">
        <v>690</v>
      </c>
      <c r="AB385" s="71" t="s">
        <v>691</v>
      </c>
      <c r="AC385" s="6" t="s">
        <v>682</v>
      </c>
      <c r="AD385" s="103" t="s">
        <v>684</v>
      </c>
      <c r="AE385" s="248" t="s">
        <v>680</v>
      </c>
      <c r="AF385" s="74"/>
      <c r="AG385" s="90"/>
      <c r="AH385" s="74"/>
      <c r="AI385" s="74"/>
      <c r="AJ385" s="74"/>
      <c r="AK385" s="73"/>
      <c r="AL385" s="6"/>
      <c r="AM385" s="74"/>
      <c r="BA385" s="75">
        <f t="shared" si="38"/>
        <v>194</v>
      </c>
      <c r="BB385" s="75">
        <f t="shared" si="39"/>
        <v>4</v>
      </c>
      <c r="BC385" s="245" t="str">
        <f t="shared" si="40"/>
        <v>ＨＨＨＨ</v>
      </c>
      <c r="BD385" s="19"/>
    </row>
    <row r="386" spans="1:56" ht="28.5" x14ac:dyDescent="0.4">
      <c r="A386" s="119" t="s">
        <v>768</v>
      </c>
      <c r="B386" s="340" t="s">
        <v>924</v>
      </c>
      <c r="C386" s="131" t="s">
        <v>779</v>
      </c>
      <c r="D386" s="346" t="s">
        <v>925</v>
      </c>
      <c r="E386" s="119" t="s">
        <v>828</v>
      </c>
      <c r="F386" s="343" t="s">
        <v>930</v>
      </c>
      <c r="G386" s="63" t="s">
        <v>852</v>
      </c>
      <c r="H386" s="470" t="s">
        <v>927</v>
      </c>
      <c r="I386" s="220">
        <v>153</v>
      </c>
      <c r="J386" s="65"/>
      <c r="K386" s="373" t="s">
        <v>937</v>
      </c>
      <c r="L386" s="374"/>
      <c r="M386" s="375"/>
      <c r="N386" s="106" t="s">
        <v>680</v>
      </c>
      <c r="O386" s="94" t="s">
        <v>683</v>
      </c>
      <c r="P386" s="94" t="s">
        <v>684</v>
      </c>
      <c r="Q386" s="106"/>
      <c r="R386" s="7" t="s">
        <v>988</v>
      </c>
      <c r="S386" s="8" t="s">
        <v>1185</v>
      </c>
      <c r="T386" s="14" t="s">
        <v>680</v>
      </c>
      <c r="U386" s="68" t="s">
        <v>956</v>
      </c>
      <c r="V386" s="69"/>
      <c r="W386" s="69"/>
      <c r="X386" s="84"/>
      <c r="Y386" s="153"/>
      <c r="Z386" s="213"/>
      <c r="AA386" s="83"/>
      <c r="AB386" s="83"/>
      <c r="AC386" s="213"/>
      <c r="AD386" s="153"/>
      <c r="AE386" s="247"/>
      <c r="AF386" s="69"/>
      <c r="AG386" s="72"/>
      <c r="AH386" s="69"/>
      <c r="AI386" s="69"/>
      <c r="AJ386" s="69"/>
      <c r="AK386" s="85"/>
      <c r="AL386" s="84"/>
      <c r="AM386" s="69"/>
      <c r="BA386" s="75">
        <f t="shared" si="38"/>
        <v>38</v>
      </c>
      <c r="BB386" s="75">
        <f t="shared" si="39"/>
        <v>2</v>
      </c>
      <c r="BC386" s="245" t="str">
        <f t="shared" si="40"/>
        <v>ＨＨ</v>
      </c>
      <c r="BD386" s="19"/>
    </row>
    <row r="387" spans="1:56" ht="42" x14ac:dyDescent="0.4">
      <c r="A387" s="121" t="s">
        <v>928</v>
      </c>
      <c r="B387" s="367"/>
      <c r="C387" s="221" t="s">
        <v>931</v>
      </c>
      <c r="D387" s="369"/>
      <c r="E387" s="121" t="s">
        <v>934</v>
      </c>
      <c r="F387" s="369"/>
      <c r="G387" s="77" t="s">
        <v>852</v>
      </c>
      <c r="H387" s="369"/>
      <c r="I387" s="147">
        <v>153</v>
      </c>
      <c r="J387" s="169" t="s">
        <v>446</v>
      </c>
      <c r="K387" s="222"/>
      <c r="L387" s="350" t="s">
        <v>955</v>
      </c>
      <c r="M387" s="366"/>
      <c r="N387" s="120"/>
      <c r="O387" s="120"/>
      <c r="P387" s="120"/>
      <c r="Q387" s="120"/>
      <c r="R387" s="66"/>
      <c r="S387" s="67"/>
      <c r="T387" s="68" t="s">
        <v>689</v>
      </c>
      <c r="U387" s="68" t="s">
        <v>689</v>
      </c>
      <c r="V387" s="69"/>
      <c r="W387" s="69"/>
      <c r="X387" s="107" t="str">
        <f>AE387</f>
        <v>▼選択</v>
      </c>
      <c r="Y387" s="108" t="s">
        <v>680</v>
      </c>
      <c r="Z387" s="200" t="s">
        <v>681</v>
      </c>
      <c r="AA387" s="71" t="s">
        <v>690</v>
      </c>
      <c r="AB387" s="71" t="s">
        <v>691</v>
      </c>
      <c r="AC387" s="200" t="s">
        <v>682</v>
      </c>
      <c r="AD387" s="108" t="s">
        <v>909</v>
      </c>
      <c r="AE387" s="246" t="s">
        <v>680</v>
      </c>
      <c r="AF387" s="69"/>
      <c r="AG387" s="72"/>
      <c r="AH387" s="69"/>
      <c r="AI387" s="69"/>
      <c r="AJ387" s="69"/>
      <c r="AK387" s="73"/>
      <c r="AL387" s="6"/>
      <c r="AM387" s="74"/>
      <c r="BA387" s="75">
        <f t="shared" si="38"/>
        <v>91</v>
      </c>
      <c r="BB387" s="75">
        <f t="shared" si="39"/>
        <v>3</v>
      </c>
      <c r="BC387" s="245" t="str">
        <f t="shared" si="40"/>
        <v>ＨＨＨ</v>
      </c>
      <c r="BD387" s="19"/>
    </row>
    <row r="388" spans="1:56" ht="42" x14ac:dyDescent="0.4">
      <c r="A388" s="121" t="s">
        <v>769</v>
      </c>
      <c r="B388" s="367"/>
      <c r="C388" s="121" t="s">
        <v>789</v>
      </c>
      <c r="D388" s="369"/>
      <c r="E388" s="121" t="s">
        <v>827</v>
      </c>
      <c r="F388" s="369"/>
      <c r="G388" s="77" t="s">
        <v>852</v>
      </c>
      <c r="H388" s="369"/>
      <c r="I388" s="78">
        <v>153</v>
      </c>
      <c r="J388" s="79" t="s">
        <v>621</v>
      </c>
      <c r="K388" s="223"/>
      <c r="L388" s="122"/>
      <c r="M388" s="224" t="s">
        <v>949</v>
      </c>
      <c r="N388" s="94" t="s">
        <v>680</v>
      </c>
      <c r="O388" s="94" t="s">
        <v>687</v>
      </c>
      <c r="P388" s="94" t="s">
        <v>688</v>
      </c>
      <c r="Q388" s="94"/>
      <c r="R388" s="7" t="s">
        <v>1445</v>
      </c>
      <c r="S388" s="8" t="s">
        <v>1446</v>
      </c>
      <c r="T388" s="14" t="s">
        <v>680</v>
      </c>
      <c r="U388" s="96" t="s">
        <v>377</v>
      </c>
      <c r="V388" s="16"/>
      <c r="W388" s="15"/>
      <c r="X388" s="219"/>
      <c r="Y388" s="200" t="s">
        <v>680</v>
      </c>
      <c r="Z388" s="200" t="s">
        <v>681</v>
      </c>
      <c r="AA388" s="71" t="s">
        <v>690</v>
      </c>
      <c r="AB388" s="71" t="s">
        <v>691</v>
      </c>
      <c r="AC388" s="200" t="s">
        <v>682</v>
      </c>
      <c r="AD388" s="200"/>
      <c r="AE388" s="248" t="s">
        <v>680</v>
      </c>
      <c r="AF388" s="74"/>
      <c r="AG388" s="90"/>
      <c r="AH388" s="74"/>
      <c r="AI388" s="74"/>
      <c r="AJ388" s="74"/>
      <c r="AK388" s="73"/>
      <c r="AL388" s="6"/>
      <c r="AM388" s="74"/>
      <c r="BA388" s="75">
        <f t="shared" si="38"/>
        <v>64</v>
      </c>
      <c r="BB388" s="75">
        <f t="shared" si="39"/>
        <v>3</v>
      </c>
      <c r="BC388" s="245" t="str">
        <f t="shared" si="40"/>
        <v>ＨＨＨ</v>
      </c>
      <c r="BD388" s="19"/>
    </row>
    <row r="389" spans="1:56" ht="42" x14ac:dyDescent="0.4">
      <c r="A389" s="121" t="s">
        <v>769</v>
      </c>
      <c r="B389" s="367"/>
      <c r="C389" s="121" t="s">
        <v>789</v>
      </c>
      <c r="D389" s="369"/>
      <c r="E389" s="121" t="s">
        <v>827</v>
      </c>
      <c r="F389" s="369"/>
      <c r="G389" s="77" t="s">
        <v>852</v>
      </c>
      <c r="H389" s="369"/>
      <c r="I389" s="78">
        <v>153</v>
      </c>
      <c r="J389" s="79" t="s">
        <v>622</v>
      </c>
      <c r="K389" s="223"/>
      <c r="L389" s="122"/>
      <c r="M389" s="224" t="s">
        <v>950</v>
      </c>
      <c r="N389" s="94" t="s">
        <v>680</v>
      </c>
      <c r="O389" s="94" t="s">
        <v>687</v>
      </c>
      <c r="P389" s="94" t="s">
        <v>688</v>
      </c>
      <c r="Q389" s="94"/>
      <c r="R389" s="7" t="s">
        <v>1447</v>
      </c>
      <c r="S389" s="8" t="s">
        <v>1448</v>
      </c>
      <c r="T389" s="14" t="s">
        <v>680</v>
      </c>
      <c r="U389" s="96" t="s">
        <v>377</v>
      </c>
      <c r="V389" s="16"/>
      <c r="W389" s="15"/>
      <c r="X389" s="219"/>
      <c r="Y389" s="200" t="s">
        <v>680</v>
      </c>
      <c r="Z389" s="200" t="s">
        <v>681</v>
      </c>
      <c r="AA389" s="71" t="s">
        <v>690</v>
      </c>
      <c r="AB389" s="71" t="s">
        <v>691</v>
      </c>
      <c r="AC389" s="200" t="s">
        <v>682</v>
      </c>
      <c r="AD389" s="200"/>
      <c r="AE389" s="248" t="s">
        <v>680</v>
      </c>
      <c r="AF389" s="74"/>
      <c r="AG389" s="90"/>
      <c r="AH389" s="74"/>
      <c r="AI389" s="74"/>
      <c r="AJ389" s="74"/>
      <c r="AK389" s="73"/>
      <c r="AL389" s="6"/>
      <c r="AM389" s="74"/>
      <c r="BA389" s="75">
        <f t="shared" si="38"/>
        <v>90</v>
      </c>
      <c r="BB389" s="75">
        <f t="shared" si="39"/>
        <v>3</v>
      </c>
      <c r="BC389" s="245" t="str">
        <f t="shared" si="40"/>
        <v>ＨＨＨ</v>
      </c>
      <c r="BD389" s="19"/>
    </row>
    <row r="390" spans="1:56" ht="42" x14ac:dyDescent="0.4">
      <c r="A390" s="121" t="s">
        <v>769</v>
      </c>
      <c r="B390" s="367"/>
      <c r="C390" s="121" t="s">
        <v>789</v>
      </c>
      <c r="D390" s="369"/>
      <c r="E390" s="121" t="s">
        <v>827</v>
      </c>
      <c r="F390" s="369"/>
      <c r="G390" s="77" t="s">
        <v>852</v>
      </c>
      <c r="H390" s="369"/>
      <c r="I390" s="78">
        <v>153</v>
      </c>
      <c r="J390" s="79" t="s">
        <v>623</v>
      </c>
      <c r="K390" s="223"/>
      <c r="L390" s="172"/>
      <c r="M390" s="228" t="s">
        <v>951</v>
      </c>
      <c r="N390" s="94" t="s">
        <v>680</v>
      </c>
      <c r="O390" s="94" t="s">
        <v>687</v>
      </c>
      <c r="P390" s="94" t="s">
        <v>688</v>
      </c>
      <c r="Q390" s="94"/>
      <c r="R390" s="7" t="s">
        <v>1449</v>
      </c>
      <c r="S390" s="8" t="s">
        <v>1450</v>
      </c>
      <c r="T390" s="14" t="s">
        <v>680</v>
      </c>
      <c r="U390" s="96" t="s">
        <v>396</v>
      </c>
      <c r="V390" s="16"/>
      <c r="W390" s="15"/>
      <c r="X390" s="219"/>
      <c r="Y390" s="200" t="s">
        <v>680</v>
      </c>
      <c r="Z390" s="200" t="s">
        <v>681</v>
      </c>
      <c r="AA390" s="71" t="s">
        <v>690</v>
      </c>
      <c r="AB390" s="71" t="s">
        <v>691</v>
      </c>
      <c r="AC390" s="200" t="s">
        <v>682</v>
      </c>
      <c r="AD390" s="200"/>
      <c r="AE390" s="248" t="s">
        <v>680</v>
      </c>
      <c r="AF390" s="74"/>
      <c r="AG390" s="90"/>
      <c r="AH390" s="74"/>
      <c r="AI390" s="74"/>
      <c r="AJ390" s="74"/>
      <c r="AK390" s="73"/>
      <c r="AL390" s="6"/>
      <c r="AM390" s="74"/>
      <c r="BA390" s="75">
        <f t="shared" si="38"/>
        <v>98</v>
      </c>
      <c r="BB390" s="75">
        <f t="shared" si="39"/>
        <v>3</v>
      </c>
      <c r="BC390" s="245" t="str">
        <f t="shared" si="40"/>
        <v>ＨＨＨ</v>
      </c>
      <c r="BD390" s="19"/>
    </row>
    <row r="391" spans="1:56" ht="42" x14ac:dyDescent="0.4">
      <c r="A391" s="121" t="s">
        <v>769</v>
      </c>
      <c r="B391" s="367"/>
      <c r="C391" s="121" t="s">
        <v>789</v>
      </c>
      <c r="D391" s="369"/>
      <c r="E391" s="121" t="s">
        <v>827</v>
      </c>
      <c r="F391" s="369"/>
      <c r="G391" s="77" t="s">
        <v>852</v>
      </c>
      <c r="H391" s="369"/>
      <c r="I391" s="78">
        <v>153</v>
      </c>
      <c r="J391" s="79" t="s">
        <v>624</v>
      </c>
      <c r="K391" s="223"/>
      <c r="L391" s="122"/>
      <c r="M391" s="224" t="s">
        <v>952</v>
      </c>
      <c r="N391" s="94" t="s">
        <v>680</v>
      </c>
      <c r="O391" s="94" t="s">
        <v>687</v>
      </c>
      <c r="P391" s="94" t="s">
        <v>688</v>
      </c>
      <c r="Q391" s="224"/>
      <c r="R391" s="7" t="s">
        <v>1451</v>
      </c>
      <c r="S391" s="8" t="s">
        <v>1452</v>
      </c>
      <c r="T391" s="14" t="s">
        <v>680</v>
      </c>
      <c r="U391" s="96" t="s">
        <v>416</v>
      </c>
      <c r="V391" s="16"/>
      <c r="W391" s="15"/>
      <c r="X391" s="219"/>
      <c r="Y391" s="200" t="s">
        <v>680</v>
      </c>
      <c r="Z391" s="200" t="s">
        <v>681</v>
      </c>
      <c r="AA391" s="71" t="s">
        <v>690</v>
      </c>
      <c r="AB391" s="71" t="s">
        <v>691</v>
      </c>
      <c r="AC391" s="200" t="s">
        <v>682</v>
      </c>
      <c r="AD391" s="228"/>
      <c r="AE391" s="248" t="s">
        <v>680</v>
      </c>
      <c r="AF391" s="74"/>
      <c r="AG391" s="90"/>
      <c r="AH391" s="74"/>
      <c r="AI391" s="74"/>
      <c r="AJ391" s="74"/>
      <c r="AK391" s="73"/>
      <c r="AL391" s="6"/>
      <c r="AM391" s="74"/>
      <c r="BA391" s="75">
        <f t="shared" si="38"/>
        <v>100</v>
      </c>
      <c r="BB391" s="75">
        <f t="shared" si="39"/>
        <v>3</v>
      </c>
      <c r="BC391" s="245" t="str">
        <f t="shared" si="40"/>
        <v>ＨＨＨ</v>
      </c>
      <c r="BD391" s="19"/>
    </row>
    <row r="392" spans="1:56" ht="42" x14ac:dyDescent="0.4">
      <c r="A392" s="137" t="s">
        <v>769</v>
      </c>
      <c r="B392" s="368"/>
      <c r="C392" s="137" t="s">
        <v>789</v>
      </c>
      <c r="D392" s="370"/>
      <c r="E392" s="137" t="s">
        <v>827</v>
      </c>
      <c r="F392" s="370"/>
      <c r="G392" s="111" t="s">
        <v>852</v>
      </c>
      <c r="H392" s="370"/>
      <c r="I392" s="104">
        <v>153</v>
      </c>
      <c r="J392" s="166" t="s">
        <v>625</v>
      </c>
      <c r="K392" s="223"/>
      <c r="L392" s="217"/>
      <c r="M392" s="225" t="s">
        <v>953</v>
      </c>
      <c r="N392" s="106" t="s">
        <v>680</v>
      </c>
      <c r="O392" s="106" t="s">
        <v>687</v>
      </c>
      <c r="P392" s="106" t="s">
        <v>688</v>
      </c>
      <c r="Q392" s="225"/>
      <c r="R392" s="7" t="s">
        <v>1453</v>
      </c>
      <c r="S392" s="8" t="s">
        <v>1454</v>
      </c>
      <c r="T392" s="14" t="s">
        <v>680</v>
      </c>
      <c r="U392" s="96" t="s">
        <v>377</v>
      </c>
      <c r="V392" s="16"/>
      <c r="W392" s="15"/>
      <c r="X392" s="219"/>
      <c r="Y392" s="200" t="s">
        <v>680</v>
      </c>
      <c r="Z392" s="200" t="s">
        <v>681</v>
      </c>
      <c r="AA392" s="71" t="s">
        <v>690</v>
      </c>
      <c r="AB392" s="71" t="s">
        <v>691</v>
      </c>
      <c r="AC392" s="200" t="s">
        <v>682</v>
      </c>
      <c r="AD392" s="228"/>
      <c r="AE392" s="248" t="s">
        <v>680</v>
      </c>
      <c r="AF392" s="74"/>
      <c r="AG392" s="90"/>
      <c r="AH392" s="74"/>
      <c r="AI392" s="74"/>
      <c r="AJ392" s="74"/>
      <c r="AK392" s="73"/>
      <c r="AL392" s="6"/>
      <c r="AM392" s="74"/>
      <c r="BA392" s="75">
        <f t="shared" si="38"/>
        <v>106</v>
      </c>
      <c r="BB392" s="75">
        <f t="shared" si="39"/>
        <v>3</v>
      </c>
      <c r="BC392" s="245" t="str">
        <f t="shared" si="40"/>
        <v>ＨＨＨ</v>
      </c>
      <c r="BD392" s="19"/>
    </row>
    <row r="393" spans="1:56" ht="47.25" x14ac:dyDescent="0.4">
      <c r="A393" s="119" t="s">
        <v>768</v>
      </c>
      <c r="B393" s="340" t="s">
        <v>337</v>
      </c>
      <c r="C393" s="131" t="s">
        <v>779</v>
      </c>
      <c r="D393" s="346" t="s">
        <v>345</v>
      </c>
      <c r="E393" s="119" t="s">
        <v>828</v>
      </c>
      <c r="F393" s="343" t="s">
        <v>856</v>
      </c>
      <c r="G393" s="113" t="s">
        <v>854</v>
      </c>
      <c r="H393" s="484" t="s">
        <v>41</v>
      </c>
      <c r="I393" s="114">
        <v>154</v>
      </c>
      <c r="J393" s="65" t="s">
        <v>446</v>
      </c>
      <c r="K393" s="229"/>
      <c r="L393" s="338" t="s">
        <v>954</v>
      </c>
      <c r="M393" s="366"/>
      <c r="N393" s="94" t="s">
        <v>680</v>
      </c>
      <c r="O393" s="94" t="s">
        <v>687</v>
      </c>
      <c r="P393" s="94" t="s">
        <v>688</v>
      </c>
      <c r="Q393" s="138"/>
      <c r="R393" s="7" t="s">
        <v>1455</v>
      </c>
      <c r="S393" s="12" t="s">
        <v>1555</v>
      </c>
      <c r="T393" s="14" t="s">
        <v>680</v>
      </c>
      <c r="U393" s="96" t="s">
        <v>377</v>
      </c>
      <c r="V393" s="16"/>
      <c r="W393" s="15"/>
      <c r="X393" s="226" t="str">
        <f>AE393</f>
        <v>▼選択</v>
      </c>
      <c r="Y393" s="200" t="s">
        <v>680</v>
      </c>
      <c r="Z393" s="200" t="s">
        <v>681</v>
      </c>
      <c r="AA393" s="71" t="s">
        <v>690</v>
      </c>
      <c r="AB393" s="71" t="s">
        <v>691</v>
      </c>
      <c r="AC393" s="200" t="s">
        <v>682</v>
      </c>
      <c r="AD393" s="108" t="s">
        <v>909</v>
      </c>
      <c r="AE393" s="248" t="s">
        <v>680</v>
      </c>
      <c r="AF393" s="74"/>
      <c r="AG393" s="90"/>
      <c r="AH393" s="74"/>
      <c r="AI393" s="74"/>
      <c r="AJ393" s="74"/>
      <c r="AK393" s="73"/>
      <c r="AL393" s="6"/>
      <c r="AM393" s="74"/>
      <c r="BA393" s="75">
        <f t="shared" si="38"/>
        <v>96</v>
      </c>
      <c r="BB393" s="75">
        <f t="shared" si="39"/>
        <v>3</v>
      </c>
      <c r="BC393" s="245" t="str">
        <f t="shared" si="40"/>
        <v>ＨＨＨ</v>
      </c>
      <c r="BD393" s="19"/>
    </row>
    <row r="394" spans="1:56" ht="78.75" x14ac:dyDescent="0.4">
      <c r="A394" s="110" t="s">
        <v>769</v>
      </c>
      <c r="B394" s="364"/>
      <c r="C394" s="110" t="s">
        <v>789</v>
      </c>
      <c r="D394" s="345"/>
      <c r="E394" s="110" t="s">
        <v>827</v>
      </c>
      <c r="F394" s="365"/>
      <c r="G394" s="117" t="s">
        <v>854</v>
      </c>
      <c r="H394" s="486"/>
      <c r="I394" s="118" t="s">
        <v>739</v>
      </c>
      <c r="J394" s="112"/>
      <c r="K394" s="212"/>
      <c r="L394" s="356" t="s">
        <v>923</v>
      </c>
      <c r="M394" s="366"/>
      <c r="N394" s="106" t="s">
        <v>680</v>
      </c>
      <c r="O394" s="106" t="s">
        <v>687</v>
      </c>
      <c r="P394" s="106" t="s">
        <v>688</v>
      </c>
      <c r="Q394" s="106"/>
      <c r="R394" s="10" t="s">
        <v>1456</v>
      </c>
      <c r="S394" s="12" t="s">
        <v>1556</v>
      </c>
      <c r="T394" s="14" t="s">
        <v>680</v>
      </c>
      <c r="U394" s="68" t="s">
        <v>689</v>
      </c>
      <c r="V394" s="16"/>
      <c r="W394" s="15"/>
      <c r="X394" s="6"/>
      <c r="Y394" s="6" t="s">
        <v>680</v>
      </c>
      <c r="Z394" s="6" t="s">
        <v>681</v>
      </c>
      <c r="AA394" s="71" t="s">
        <v>690</v>
      </c>
      <c r="AB394" s="71" t="s">
        <v>691</v>
      </c>
      <c r="AC394" s="6" t="s">
        <v>682</v>
      </c>
      <c r="AD394" s="103" t="s">
        <v>684</v>
      </c>
      <c r="AE394" s="248" t="s">
        <v>680</v>
      </c>
      <c r="AF394" s="74"/>
      <c r="AG394" s="90"/>
      <c r="AH394" s="74"/>
      <c r="AI394" s="74"/>
      <c r="AJ394" s="74"/>
      <c r="AK394" s="73"/>
      <c r="AL394" s="6"/>
      <c r="AM394" s="74"/>
      <c r="BA394" s="75">
        <f t="shared" si="38"/>
        <v>194</v>
      </c>
      <c r="BB394" s="75">
        <f t="shared" si="39"/>
        <v>4</v>
      </c>
      <c r="BC394" s="245" t="str">
        <f t="shared" si="40"/>
        <v>ＨＨＨＨ</v>
      </c>
      <c r="BD394" s="19"/>
    </row>
    <row r="395" spans="1:56" ht="42" x14ac:dyDescent="0.4">
      <c r="A395" s="119" t="s">
        <v>768</v>
      </c>
      <c r="B395" s="340" t="s">
        <v>337</v>
      </c>
      <c r="C395" s="131" t="s">
        <v>780</v>
      </c>
      <c r="D395" s="343" t="s">
        <v>346</v>
      </c>
      <c r="E395" s="119" t="s">
        <v>829</v>
      </c>
      <c r="F395" s="346" t="s">
        <v>371</v>
      </c>
      <c r="G395" s="174" t="s">
        <v>852</v>
      </c>
      <c r="H395" s="470" t="s">
        <v>2</v>
      </c>
      <c r="I395" s="114">
        <v>155</v>
      </c>
      <c r="J395" s="65" t="s">
        <v>446</v>
      </c>
      <c r="K395" s="350" t="s">
        <v>706</v>
      </c>
      <c r="L395" s="338"/>
      <c r="M395" s="338"/>
      <c r="N395" s="106" t="s">
        <v>680</v>
      </c>
      <c r="O395" s="106" t="s">
        <v>687</v>
      </c>
      <c r="P395" s="106" t="s">
        <v>688</v>
      </c>
      <c r="Q395" s="106"/>
      <c r="R395" s="7" t="s">
        <v>1457</v>
      </c>
      <c r="S395" s="8" t="s">
        <v>1458</v>
      </c>
      <c r="T395" s="14" t="s">
        <v>680</v>
      </c>
      <c r="U395" s="96" t="s">
        <v>396</v>
      </c>
      <c r="V395" s="16"/>
      <c r="W395" s="15"/>
      <c r="X395" s="107" t="str">
        <f t="shared" ref="X395:X403" si="47">AE395</f>
        <v>▼選択</v>
      </c>
      <c r="Y395" s="108" t="s">
        <v>680</v>
      </c>
      <c r="Z395" s="108" t="s">
        <v>681</v>
      </c>
      <c r="AA395" s="71" t="s">
        <v>690</v>
      </c>
      <c r="AB395" s="71" t="s">
        <v>691</v>
      </c>
      <c r="AC395" s="108" t="s">
        <v>682</v>
      </c>
      <c r="AD395" s="108"/>
      <c r="AE395" s="248" t="s">
        <v>680</v>
      </c>
      <c r="AF395" s="74"/>
      <c r="AG395" s="90"/>
      <c r="AH395" s="74"/>
      <c r="AI395" s="74"/>
      <c r="AJ395" s="74"/>
      <c r="AK395" s="73"/>
      <c r="AL395" s="6"/>
      <c r="AM395" s="74"/>
      <c r="BA395" s="75">
        <f t="shared" ref="BA395:BA435" si="48">LENB(K395)+LENB(L395)+LENB(M395)</f>
        <v>58</v>
      </c>
      <c r="BB395" s="75">
        <f t="shared" ref="BB395:BB435" si="49">IF(ROUNDUP(BA395/$BB$7,0)&gt;2,ROUNDUP(BA395/$BB$7,0),ROUNDUP(BA395/$BB$7,0)+1)</f>
        <v>3</v>
      </c>
      <c r="BC395" s="245" t="str">
        <f t="shared" ref="BC395:BC435" si="50">REPT("Ｈ",BB395)</f>
        <v>ＨＨＨ</v>
      </c>
      <c r="BD395" s="19"/>
    </row>
    <row r="396" spans="1:56" ht="28.5" x14ac:dyDescent="0.4">
      <c r="A396" s="76" t="s">
        <v>769</v>
      </c>
      <c r="B396" s="341"/>
      <c r="C396" s="121" t="s">
        <v>790</v>
      </c>
      <c r="D396" s="344"/>
      <c r="E396" s="121" t="s">
        <v>848</v>
      </c>
      <c r="F396" s="344"/>
      <c r="G396" s="175" t="s">
        <v>852</v>
      </c>
      <c r="H396" s="471"/>
      <c r="I396" s="114">
        <v>156</v>
      </c>
      <c r="J396" s="65" t="s">
        <v>446</v>
      </c>
      <c r="K396" s="350" t="s">
        <v>707</v>
      </c>
      <c r="L396" s="338"/>
      <c r="M396" s="338"/>
      <c r="N396" s="106" t="s">
        <v>680</v>
      </c>
      <c r="O396" s="106" t="s">
        <v>687</v>
      </c>
      <c r="P396" s="106" t="s">
        <v>688</v>
      </c>
      <c r="Q396" s="106"/>
      <c r="R396" s="7" t="s">
        <v>1459</v>
      </c>
      <c r="S396" s="8" t="s">
        <v>1460</v>
      </c>
      <c r="T396" s="14" t="s">
        <v>680</v>
      </c>
      <c r="U396" s="96" t="s">
        <v>396</v>
      </c>
      <c r="V396" s="16"/>
      <c r="W396" s="15"/>
      <c r="X396" s="107" t="str">
        <f t="shared" si="47"/>
        <v>▼選択</v>
      </c>
      <c r="Y396" s="108" t="s">
        <v>680</v>
      </c>
      <c r="Z396" s="108" t="s">
        <v>681</v>
      </c>
      <c r="AA396" s="71" t="s">
        <v>690</v>
      </c>
      <c r="AB396" s="71" t="s">
        <v>691</v>
      </c>
      <c r="AC396" s="108" t="s">
        <v>682</v>
      </c>
      <c r="AD396" s="108"/>
      <c r="AE396" s="248" t="s">
        <v>680</v>
      </c>
      <c r="AF396" s="74"/>
      <c r="AG396" s="90"/>
      <c r="AH396" s="74"/>
      <c r="AI396" s="74"/>
      <c r="AJ396" s="74"/>
      <c r="AK396" s="73"/>
      <c r="AL396" s="6"/>
      <c r="AM396" s="74"/>
      <c r="BA396" s="75">
        <f t="shared" si="48"/>
        <v>54</v>
      </c>
      <c r="BB396" s="75">
        <f t="shared" si="49"/>
        <v>2</v>
      </c>
      <c r="BC396" s="245" t="str">
        <f t="shared" si="50"/>
        <v>ＨＨ</v>
      </c>
      <c r="BD396" s="19"/>
    </row>
    <row r="397" spans="1:56" ht="28.5" x14ac:dyDescent="0.4">
      <c r="A397" s="76" t="s">
        <v>769</v>
      </c>
      <c r="B397" s="341"/>
      <c r="C397" s="121" t="s">
        <v>790</v>
      </c>
      <c r="D397" s="344"/>
      <c r="E397" s="121" t="s">
        <v>848</v>
      </c>
      <c r="F397" s="344"/>
      <c r="G397" s="175" t="s">
        <v>852</v>
      </c>
      <c r="H397" s="471"/>
      <c r="I397" s="114">
        <v>157</v>
      </c>
      <c r="J397" s="65" t="s">
        <v>446</v>
      </c>
      <c r="K397" s="350" t="s">
        <v>182</v>
      </c>
      <c r="L397" s="338"/>
      <c r="M397" s="338"/>
      <c r="N397" s="106" t="s">
        <v>680</v>
      </c>
      <c r="O397" s="106" t="s">
        <v>687</v>
      </c>
      <c r="P397" s="106" t="s">
        <v>688</v>
      </c>
      <c r="Q397" s="106"/>
      <c r="R397" s="7" t="s">
        <v>1461</v>
      </c>
      <c r="S397" s="8" t="s">
        <v>1462</v>
      </c>
      <c r="T397" s="14" t="s">
        <v>680</v>
      </c>
      <c r="U397" s="96" t="s">
        <v>396</v>
      </c>
      <c r="V397" s="16"/>
      <c r="W397" s="15"/>
      <c r="X397" s="107" t="str">
        <f t="shared" si="47"/>
        <v>▼選択</v>
      </c>
      <c r="Y397" s="108" t="s">
        <v>680</v>
      </c>
      <c r="Z397" s="108" t="s">
        <v>681</v>
      </c>
      <c r="AA397" s="71" t="s">
        <v>690</v>
      </c>
      <c r="AB397" s="71" t="s">
        <v>691</v>
      </c>
      <c r="AC397" s="108" t="s">
        <v>682</v>
      </c>
      <c r="AD397" s="108"/>
      <c r="AE397" s="248" t="s">
        <v>680</v>
      </c>
      <c r="AF397" s="74"/>
      <c r="AG397" s="90"/>
      <c r="AH397" s="74"/>
      <c r="AI397" s="74"/>
      <c r="AJ397" s="74"/>
      <c r="AK397" s="73"/>
      <c r="AL397" s="6"/>
      <c r="AM397" s="74"/>
      <c r="BA397" s="75">
        <f t="shared" si="48"/>
        <v>42</v>
      </c>
      <c r="BB397" s="75">
        <f t="shared" si="49"/>
        <v>2</v>
      </c>
      <c r="BC397" s="245" t="str">
        <f t="shared" si="50"/>
        <v>ＨＨ</v>
      </c>
      <c r="BD397" s="19"/>
    </row>
    <row r="398" spans="1:56" ht="42" x14ac:dyDescent="0.4">
      <c r="A398" s="76" t="s">
        <v>769</v>
      </c>
      <c r="B398" s="341"/>
      <c r="C398" s="121" t="s">
        <v>790</v>
      </c>
      <c r="D398" s="344"/>
      <c r="E398" s="76" t="s">
        <v>848</v>
      </c>
      <c r="F398" s="344"/>
      <c r="G398" s="175" t="s">
        <v>852</v>
      </c>
      <c r="H398" s="471"/>
      <c r="I398" s="114">
        <v>158</v>
      </c>
      <c r="J398" s="65" t="s">
        <v>446</v>
      </c>
      <c r="K398" s="350" t="s">
        <v>183</v>
      </c>
      <c r="L398" s="338"/>
      <c r="M398" s="338"/>
      <c r="N398" s="106" t="s">
        <v>680</v>
      </c>
      <c r="O398" s="106" t="s">
        <v>687</v>
      </c>
      <c r="P398" s="106" t="s">
        <v>688</v>
      </c>
      <c r="Q398" s="106"/>
      <c r="R398" s="7" t="s">
        <v>1463</v>
      </c>
      <c r="S398" s="8" t="s">
        <v>1464</v>
      </c>
      <c r="T398" s="14" t="s">
        <v>680</v>
      </c>
      <c r="U398" s="96" t="s">
        <v>417</v>
      </c>
      <c r="V398" s="16"/>
      <c r="W398" s="15"/>
      <c r="X398" s="107" t="str">
        <f t="shared" si="47"/>
        <v>▼選択</v>
      </c>
      <c r="Y398" s="108" t="s">
        <v>680</v>
      </c>
      <c r="Z398" s="108" t="s">
        <v>681</v>
      </c>
      <c r="AA398" s="71" t="s">
        <v>690</v>
      </c>
      <c r="AB398" s="71" t="s">
        <v>691</v>
      </c>
      <c r="AC398" s="108" t="s">
        <v>682</v>
      </c>
      <c r="AD398" s="108"/>
      <c r="AE398" s="248" t="s">
        <v>680</v>
      </c>
      <c r="AF398" s="74"/>
      <c r="AG398" s="90"/>
      <c r="AH398" s="74"/>
      <c r="AI398" s="74"/>
      <c r="AJ398" s="74"/>
      <c r="AK398" s="73"/>
      <c r="AL398" s="6"/>
      <c r="AM398" s="74"/>
      <c r="BA398" s="75">
        <f t="shared" si="48"/>
        <v>76</v>
      </c>
      <c r="BB398" s="75">
        <f t="shared" si="49"/>
        <v>3</v>
      </c>
      <c r="BC398" s="245" t="str">
        <f t="shared" si="50"/>
        <v>ＨＨＨ</v>
      </c>
      <c r="BD398" s="19"/>
    </row>
    <row r="399" spans="1:56" ht="42" x14ac:dyDescent="0.4">
      <c r="A399" s="76" t="s">
        <v>769</v>
      </c>
      <c r="B399" s="341"/>
      <c r="C399" s="76" t="s">
        <v>790</v>
      </c>
      <c r="D399" s="344"/>
      <c r="E399" s="76" t="s">
        <v>848</v>
      </c>
      <c r="F399" s="344"/>
      <c r="G399" s="175" t="s">
        <v>852</v>
      </c>
      <c r="H399" s="471"/>
      <c r="I399" s="114">
        <v>159</v>
      </c>
      <c r="J399" s="65" t="s">
        <v>446</v>
      </c>
      <c r="K399" s="350" t="s">
        <v>184</v>
      </c>
      <c r="L399" s="338"/>
      <c r="M399" s="338"/>
      <c r="N399" s="106" t="s">
        <v>680</v>
      </c>
      <c r="O399" s="106" t="s">
        <v>687</v>
      </c>
      <c r="P399" s="106" t="s">
        <v>688</v>
      </c>
      <c r="Q399" s="106"/>
      <c r="R399" s="7" t="s">
        <v>1465</v>
      </c>
      <c r="S399" s="8" t="s">
        <v>1466</v>
      </c>
      <c r="T399" s="14" t="s">
        <v>680</v>
      </c>
      <c r="U399" s="96" t="s">
        <v>417</v>
      </c>
      <c r="V399" s="16"/>
      <c r="W399" s="15"/>
      <c r="X399" s="107" t="str">
        <f t="shared" si="47"/>
        <v>▼選択</v>
      </c>
      <c r="Y399" s="108" t="s">
        <v>680</v>
      </c>
      <c r="Z399" s="108" t="s">
        <v>681</v>
      </c>
      <c r="AA399" s="71" t="s">
        <v>690</v>
      </c>
      <c r="AB399" s="71" t="s">
        <v>691</v>
      </c>
      <c r="AC399" s="108" t="s">
        <v>682</v>
      </c>
      <c r="AD399" s="108"/>
      <c r="AE399" s="248" t="s">
        <v>680</v>
      </c>
      <c r="AF399" s="74"/>
      <c r="AG399" s="90"/>
      <c r="AH399" s="74"/>
      <c r="AI399" s="74"/>
      <c r="AJ399" s="74"/>
      <c r="AK399" s="73"/>
      <c r="AL399" s="6"/>
      <c r="AM399" s="74"/>
      <c r="BA399" s="75">
        <f t="shared" si="48"/>
        <v>72</v>
      </c>
      <c r="BB399" s="75">
        <f t="shared" si="49"/>
        <v>3</v>
      </c>
      <c r="BC399" s="245" t="str">
        <f t="shared" si="50"/>
        <v>ＨＨＨ</v>
      </c>
      <c r="BD399" s="19"/>
    </row>
    <row r="400" spans="1:56" ht="28.5" x14ac:dyDescent="0.4">
      <c r="A400" s="76" t="s">
        <v>769</v>
      </c>
      <c r="B400" s="341"/>
      <c r="C400" s="76" t="s">
        <v>790</v>
      </c>
      <c r="D400" s="344"/>
      <c r="E400" s="76" t="s">
        <v>848</v>
      </c>
      <c r="F400" s="344"/>
      <c r="G400" s="175" t="s">
        <v>852</v>
      </c>
      <c r="H400" s="471"/>
      <c r="I400" s="114">
        <v>160</v>
      </c>
      <c r="J400" s="65" t="s">
        <v>446</v>
      </c>
      <c r="K400" s="350" t="s">
        <v>1566</v>
      </c>
      <c r="L400" s="338"/>
      <c r="M400" s="338"/>
      <c r="N400" s="106" t="s">
        <v>680</v>
      </c>
      <c r="O400" s="106" t="s">
        <v>687</v>
      </c>
      <c r="P400" s="106" t="s">
        <v>688</v>
      </c>
      <c r="Q400" s="106"/>
      <c r="R400" s="7" t="s">
        <v>1467</v>
      </c>
      <c r="S400" s="8" t="s">
        <v>1468</v>
      </c>
      <c r="T400" s="14" t="s">
        <v>680</v>
      </c>
      <c r="U400" s="96" t="s">
        <v>377</v>
      </c>
      <c r="V400" s="16"/>
      <c r="W400" s="15"/>
      <c r="X400" s="107" t="str">
        <f t="shared" si="47"/>
        <v>▼選択</v>
      </c>
      <c r="Y400" s="108" t="s">
        <v>680</v>
      </c>
      <c r="Z400" s="108" t="s">
        <v>681</v>
      </c>
      <c r="AA400" s="71" t="s">
        <v>690</v>
      </c>
      <c r="AB400" s="71" t="s">
        <v>691</v>
      </c>
      <c r="AC400" s="108" t="s">
        <v>682</v>
      </c>
      <c r="AD400" s="108"/>
      <c r="AE400" s="248" t="s">
        <v>680</v>
      </c>
      <c r="AF400" s="74"/>
      <c r="AG400" s="90"/>
      <c r="AH400" s="74"/>
      <c r="AI400" s="74"/>
      <c r="AJ400" s="74"/>
      <c r="AK400" s="73"/>
      <c r="AL400" s="6"/>
      <c r="AM400" s="74"/>
      <c r="BA400" s="75">
        <f t="shared" si="48"/>
        <v>36</v>
      </c>
      <c r="BB400" s="75">
        <f t="shared" si="49"/>
        <v>2</v>
      </c>
      <c r="BC400" s="245" t="str">
        <f t="shared" si="50"/>
        <v>ＨＨ</v>
      </c>
      <c r="BD400" s="19"/>
    </row>
    <row r="401" spans="1:56" ht="42" x14ac:dyDescent="0.4">
      <c r="A401" s="76" t="s">
        <v>769</v>
      </c>
      <c r="B401" s="341"/>
      <c r="C401" s="76" t="s">
        <v>790</v>
      </c>
      <c r="D401" s="344"/>
      <c r="E401" s="76" t="s">
        <v>848</v>
      </c>
      <c r="F401" s="344"/>
      <c r="G401" s="175" t="s">
        <v>852</v>
      </c>
      <c r="H401" s="471"/>
      <c r="I401" s="114">
        <v>161</v>
      </c>
      <c r="J401" s="65" t="s">
        <v>446</v>
      </c>
      <c r="K401" s="350" t="s">
        <v>185</v>
      </c>
      <c r="L401" s="338"/>
      <c r="M401" s="338"/>
      <c r="N401" s="106" t="s">
        <v>680</v>
      </c>
      <c r="O401" s="106" t="s">
        <v>687</v>
      </c>
      <c r="P401" s="106" t="s">
        <v>688</v>
      </c>
      <c r="Q401" s="106"/>
      <c r="R401" s="7" t="s">
        <v>1469</v>
      </c>
      <c r="S401" s="8" t="s">
        <v>1470</v>
      </c>
      <c r="T401" s="14" t="s">
        <v>680</v>
      </c>
      <c r="U401" s="96" t="s">
        <v>418</v>
      </c>
      <c r="V401" s="16"/>
      <c r="W401" s="15"/>
      <c r="X401" s="107" t="str">
        <f t="shared" si="47"/>
        <v>▼選択</v>
      </c>
      <c r="Y401" s="108" t="s">
        <v>680</v>
      </c>
      <c r="Z401" s="108" t="s">
        <v>681</v>
      </c>
      <c r="AA401" s="71" t="s">
        <v>690</v>
      </c>
      <c r="AB401" s="71" t="s">
        <v>691</v>
      </c>
      <c r="AC401" s="108" t="s">
        <v>682</v>
      </c>
      <c r="AD401" s="108"/>
      <c r="AE401" s="248" t="s">
        <v>680</v>
      </c>
      <c r="AF401" s="74"/>
      <c r="AG401" s="90"/>
      <c r="AH401" s="74"/>
      <c r="AI401" s="74"/>
      <c r="AJ401" s="74"/>
      <c r="AK401" s="73"/>
      <c r="AL401" s="6"/>
      <c r="AM401" s="74"/>
      <c r="BA401" s="75">
        <f t="shared" si="48"/>
        <v>126</v>
      </c>
      <c r="BB401" s="75">
        <f t="shared" si="49"/>
        <v>3</v>
      </c>
      <c r="BC401" s="245" t="str">
        <f t="shared" si="50"/>
        <v>ＨＨＨ</v>
      </c>
      <c r="BD401" s="19"/>
    </row>
    <row r="402" spans="1:56" ht="69" x14ac:dyDescent="0.4">
      <c r="A402" s="76" t="s">
        <v>769</v>
      </c>
      <c r="B402" s="341"/>
      <c r="C402" s="76" t="s">
        <v>790</v>
      </c>
      <c r="D402" s="344"/>
      <c r="E402" s="76" t="s">
        <v>848</v>
      </c>
      <c r="F402" s="344"/>
      <c r="G402" s="175" t="s">
        <v>852</v>
      </c>
      <c r="H402" s="471"/>
      <c r="I402" s="114">
        <v>162</v>
      </c>
      <c r="J402" s="65" t="s">
        <v>446</v>
      </c>
      <c r="K402" s="350" t="s">
        <v>186</v>
      </c>
      <c r="L402" s="338"/>
      <c r="M402" s="338"/>
      <c r="N402" s="106" t="s">
        <v>680</v>
      </c>
      <c r="O402" s="106" t="s">
        <v>687</v>
      </c>
      <c r="P402" s="106" t="s">
        <v>688</v>
      </c>
      <c r="Q402" s="106"/>
      <c r="R402" s="7" t="s">
        <v>1471</v>
      </c>
      <c r="S402" s="8" t="s">
        <v>1472</v>
      </c>
      <c r="T402" s="14" t="s">
        <v>680</v>
      </c>
      <c r="U402" s="96" t="s">
        <v>419</v>
      </c>
      <c r="V402" s="16"/>
      <c r="W402" s="15"/>
      <c r="X402" s="107" t="str">
        <f t="shared" si="47"/>
        <v>▼選択</v>
      </c>
      <c r="Y402" s="108" t="s">
        <v>680</v>
      </c>
      <c r="Z402" s="108" t="s">
        <v>681</v>
      </c>
      <c r="AA402" s="71" t="s">
        <v>690</v>
      </c>
      <c r="AB402" s="71" t="s">
        <v>691</v>
      </c>
      <c r="AC402" s="108" t="s">
        <v>682</v>
      </c>
      <c r="AD402" s="108"/>
      <c r="AE402" s="248" t="s">
        <v>680</v>
      </c>
      <c r="AF402" s="74"/>
      <c r="AG402" s="90"/>
      <c r="AH402" s="74"/>
      <c r="AI402" s="74"/>
      <c r="AJ402" s="74"/>
      <c r="AK402" s="73"/>
      <c r="AL402" s="6"/>
      <c r="AM402" s="74"/>
      <c r="BA402" s="75">
        <f t="shared" si="48"/>
        <v>261</v>
      </c>
      <c r="BB402" s="75">
        <f t="shared" si="49"/>
        <v>5</v>
      </c>
      <c r="BC402" s="245" t="str">
        <f t="shared" si="50"/>
        <v>ＨＨＨＨＨ</v>
      </c>
      <c r="BD402" s="19"/>
    </row>
    <row r="403" spans="1:56" ht="42" x14ac:dyDescent="0.4">
      <c r="A403" s="76" t="s">
        <v>769</v>
      </c>
      <c r="B403" s="341"/>
      <c r="C403" s="76" t="s">
        <v>790</v>
      </c>
      <c r="D403" s="344"/>
      <c r="E403" s="76" t="s">
        <v>848</v>
      </c>
      <c r="F403" s="344"/>
      <c r="G403" s="175" t="s">
        <v>852</v>
      </c>
      <c r="H403" s="471"/>
      <c r="I403" s="114">
        <v>163</v>
      </c>
      <c r="J403" s="112" t="s">
        <v>446</v>
      </c>
      <c r="K403" s="350" t="s">
        <v>187</v>
      </c>
      <c r="L403" s="338"/>
      <c r="M403" s="338"/>
      <c r="N403" s="106" t="s">
        <v>680</v>
      </c>
      <c r="O403" s="106" t="s">
        <v>687</v>
      </c>
      <c r="P403" s="106" t="s">
        <v>688</v>
      </c>
      <c r="Q403" s="106"/>
      <c r="R403" s="7" t="s">
        <v>1473</v>
      </c>
      <c r="S403" s="8" t="s">
        <v>1474</v>
      </c>
      <c r="T403" s="14" t="s">
        <v>680</v>
      </c>
      <c r="U403" s="96" t="s">
        <v>420</v>
      </c>
      <c r="V403" s="16"/>
      <c r="W403" s="15"/>
      <c r="X403" s="107" t="str">
        <f t="shared" si="47"/>
        <v>▼選択</v>
      </c>
      <c r="Y403" s="108" t="s">
        <v>680</v>
      </c>
      <c r="Z403" s="108" t="s">
        <v>681</v>
      </c>
      <c r="AA403" s="71" t="s">
        <v>690</v>
      </c>
      <c r="AB403" s="71" t="s">
        <v>691</v>
      </c>
      <c r="AC403" s="108" t="s">
        <v>682</v>
      </c>
      <c r="AD403" s="108"/>
      <c r="AE403" s="248" t="s">
        <v>680</v>
      </c>
      <c r="AF403" s="74"/>
      <c r="AG403" s="90"/>
      <c r="AH403" s="74"/>
      <c r="AI403" s="74"/>
      <c r="AJ403" s="74"/>
      <c r="AK403" s="73"/>
      <c r="AL403" s="6"/>
      <c r="AM403" s="74"/>
      <c r="BA403" s="75">
        <f t="shared" si="48"/>
        <v>68</v>
      </c>
      <c r="BB403" s="75">
        <f t="shared" si="49"/>
        <v>3</v>
      </c>
      <c r="BC403" s="245" t="str">
        <f t="shared" si="50"/>
        <v>ＨＨＨ</v>
      </c>
      <c r="BD403" s="19"/>
    </row>
    <row r="404" spans="1:56" ht="28.5" x14ac:dyDescent="0.4">
      <c r="A404" s="76" t="s">
        <v>769</v>
      </c>
      <c r="B404" s="341"/>
      <c r="C404" s="76" t="s">
        <v>790</v>
      </c>
      <c r="D404" s="344"/>
      <c r="E404" s="76" t="s">
        <v>848</v>
      </c>
      <c r="F404" s="344"/>
      <c r="G404" s="175" t="s">
        <v>852</v>
      </c>
      <c r="H404" s="471"/>
      <c r="I404" s="142">
        <v>164</v>
      </c>
      <c r="J404" s="65" t="s">
        <v>446</v>
      </c>
      <c r="K404" s="360" t="s">
        <v>188</v>
      </c>
      <c r="L404" s="361"/>
      <c r="M404" s="361"/>
      <c r="N404" s="100" t="s">
        <v>680</v>
      </c>
      <c r="O404" s="100" t="s">
        <v>683</v>
      </c>
      <c r="P404" s="100" t="s">
        <v>684</v>
      </c>
      <c r="Q404" s="100"/>
      <c r="R404" s="7" t="s">
        <v>1405</v>
      </c>
      <c r="S404" s="8" t="s">
        <v>1475</v>
      </c>
      <c r="T404" s="14" t="s">
        <v>680</v>
      </c>
      <c r="U404" s="68" t="s">
        <v>689</v>
      </c>
      <c r="V404" s="69"/>
      <c r="W404" s="69"/>
      <c r="X404" s="84"/>
      <c r="Y404" s="84"/>
      <c r="Z404" s="84"/>
      <c r="AA404" s="84"/>
      <c r="AB404" s="83"/>
      <c r="AC404" s="84"/>
      <c r="AD404" s="84"/>
      <c r="AE404" s="247"/>
      <c r="AF404" s="69"/>
      <c r="AG404" s="72"/>
      <c r="AH404" s="69"/>
      <c r="AI404" s="69"/>
      <c r="AJ404" s="69"/>
      <c r="AK404" s="85"/>
      <c r="AL404" s="84"/>
      <c r="AM404" s="69"/>
      <c r="BA404" s="75">
        <f t="shared" si="48"/>
        <v>42</v>
      </c>
      <c r="BB404" s="75">
        <f t="shared" si="49"/>
        <v>2</v>
      </c>
      <c r="BC404" s="245" t="str">
        <f t="shared" si="50"/>
        <v>ＨＨ</v>
      </c>
      <c r="BD404" s="19"/>
    </row>
    <row r="405" spans="1:56" ht="55.5" x14ac:dyDescent="0.4">
      <c r="A405" s="76" t="s">
        <v>769</v>
      </c>
      <c r="B405" s="341"/>
      <c r="C405" s="76" t="s">
        <v>790</v>
      </c>
      <c r="D405" s="344"/>
      <c r="E405" s="76" t="s">
        <v>848</v>
      </c>
      <c r="F405" s="344"/>
      <c r="G405" s="175" t="s">
        <v>852</v>
      </c>
      <c r="H405" s="471"/>
      <c r="I405" s="144">
        <v>164</v>
      </c>
      <c r="J405" s="145" t="s">
        <v>446</v>
      </c>
      <c r="K405" s="230"/>
      <c r="L405" s="362" t="s">
        <v>189</v>
      </c>
      <c r="M405" s="363"/>
      <c r="N405" s="106" t="s">
        <v>680</v>
      </c>
      <c r="O405" s="106" t="s">
        <v>687</v>
      </c>
      <c r="P405" s="106" t="s">
        <v>688</v>
      </c>
      <c r="Q405" s="106"/>
      <c r="R405" s="7" t="s">
        <v>1476</v>
      </c>
      <c r="S405" s="8" t="s">
        <v>1477</v>
      </c>
      <c r="T405" s="14" t="s">
        <v>680</v>
      </c>
      <c r="U405" s="96" t="s">
        <v>377</v>
      </c>
      <c r="V405" s="16"/>
      <c r="W405" s="15"/>
      <c r="X405" s="107" t="str">
        <f t="shared" ref="X405:X407" si="51">AE405</f>
        <v>▼選択</v>
      </c>
      <c r="Y405" s="108" t="s">
        <v>680</v>
      </c>
      <c r="Z405" s="108" t="s">
        <v>681</v>
      </c>
      <c r="AA405" s="71" t="s">
        <v>690</v>
      </c>
      <c r="AB405" s="71" t="s">
        <v>691</v>
      </c>
      <c r="AC405" s="108" t="s">
        <v>682</v>
      </c>
      <c r="AD405" s="108" t="s">
        <v>909</v>
      </c>
      <c r="AE405" s="248" t="s">
        <v>680</v>
      </c>
      <c r="AF405" s="74"/>
      <c r="AG405" s="90"/>
      <c r="AH405" s="74"/>
      <c r="AI405" s="74"/>
      <c r="AJ405" s="74"/>
      <c r="AK405" s="73"/>
      <c r="AL405" s="6"/>
      <c r="AM405" s="74"/>
      <c r="BA405" s="75">
        <f t="shared" si="48"/>
        <v>194</v>
      </c>
      <c r="BB405" s="75">
        <f t="shared" si="49"/>
        <v>4</v>
      </c>
      <c r="BC405" s="245" t="str">
        <f t="shared" si="50"/>
        <v>ＨＨＨＨ</v>
      </c>
      <c r="BD405" s="19"/>
    </row>
    <row r="406" spans="1:56" ht="63" x14ac:dyDescent="0.4">
      <c r="A406" s="76" t="s">
        <v>769</v>
      </c>
      <c r="B406" s="341"/>
      <c r="C406" s="76" t="s">
        <v>790</v>
      </c>
      <c r="D406" s="344"/>
      <c r="E406" s="76" t="s">
        <v>848</v>
      </c>
      <c r="F406" s="344"/>
      <c r="G406" s="175" t="s">
        <v>852</v>
      </c>
      <c r="H406" s="471"/>
      <c r="I406" s="114">
        <v>165</v>
      </c>
      <c r="J406" s="65" t="s">
        <v>446</v>
      </c>
      <c r="K406" s="350" t="s">
        <v>190</v>
      </c>
      <c r="L406" s="338"/>
      <c r="M406" s="338"/>
      <c r="N406" s="106" t="s">
        <v>680</v>
      </c>
      <c r="O406" s="106" t="s">
        <v>687</v>
      </c>
      <c r="P406" s="106" t="s">
        <v>688</v>
      </c>
      <c r="Q406" s="106"/>
      <c r="R406" s="7" t="s">
        <v>1478</v>
      </c>
      <c r="S406" s="8" t="s">
        <v>1479</v>
      </c>
      <c r="T406" s="14" t="s">
        <v>680</v>
      </c>
      <c r="U406" s="96" t="s">
        <v>434</v>
      </c>
      <c r="V406" s="16"/>
      <c r="W406" s="15"/>
      <c r="X406" s="107" t="str">
        <f t="shared" si="51"/>
        <v>▼選択</v>
      </c>
      <c r="Y406" s="108" t="s">
        <v>680</v>
      </c>
      <c r="Z406" s="108" t="s">
        <v>681</v>
      </c>
      <c r="AA406" s="71" t="s">
        <v>690</v>
      </c>
      <c r="AB406" s="71" t="s">
        <v>691</v>
      </c>
      <c r="AC406" s="108" t="s">
        <v>682</v>
      </c>
      <c r="AD406" s="108"/>
      <c r="AE406" s="248" t="s">
        <v>680</v>
      </c>
      <c r="AF406" s="74"/>
      <c r="AG406" s="90"/>
      <c r="AH406" s="74"/>
      <c r="AI406" s="74"/>
      <c r="AJ406" s="74"/>
      <c r="AK406" s="73"/>
      <c r="AL406" s="6"/>
      <c r="AM406" s="74"/>
      <c r="BA406" s="75">
        <f t="shared" si="48"/>
        <v>122</v>
      </c>
      <c r="BB406" s="75">
        <f t="shared" si="49"/>
        <v>3</v>
      </c>
      <c r="BC406" s="245" t="str">
        <f t="shared" si="50"/>
        <v>ＨＨＨ</v>
      </c>
      <c r="BD406" s="19"/>
    </row>
    <row r="407" spans="1:56" ht="55.5" x14ac:dyDescent="0.4">
      <c r="A407" s="110" t="s">
        <v>769</v>
      </c>
      <c r="B407" s="342"/>
      <c r="C407" s="110" t="s">
        <v>790</v>
      </c>
      <c r="D407" s="345"/>
      <c r="E407" s="110" t="s">
        <v>848</v>
      </c>
      <c r="F407" s="345"/>
      <c r="G407" s="176" t="s">
        <v>852</v>
      </c>
      <c r="H407" s="472"/>
      <c r="I407" s="114">
        <v>166</v>
      </c>
      <c r="J407" s="112" t="s">
        <v>446</v>
      </c>
      <c r="K407" s="337" t="s">
        <v>191</v>
      </c>
      <c r="L407" s="338"/>
      <c r="M407" s="338"/>
      <c r="N407" s="106" t="s">
        <v>680</v>
      </c>
      <c r="O407" s="106" t="s">
        <v>687</v>
      </c>
      <c r="P407" s="106" t="s">
        <v>688</v>
      </c>
      <c r="Q407" s="106"/>
      <c r="R407" s="7" t="s">
        <v>1480</v>
      </c>
      <c r="S407" s="8" t="s">
        <v>1481</v>
      </c>
      <c r="T407" s="14" t="s">
        <v>680</v>
      </c>
      <c r="U407" s="96" t="s">
        <v>376</v>
      </c>
      <c r="V407" s="16"/>
      <c r="W407" s="15"/>
      <c r="X407" s="199" t="str">
        <f t="shared" si="51"/>
        <v>▼選択</v>
      </c>
      <c r="Y407" s="200" t="s">
        <v>680</v>
      </c>
      <c r="Z407" s="200" t="s">
        <v>681</v>
      </c>
      <c r="AA407" s="71" t="s">
        <v>690</v>
      </c>
      <c r="AB407" s="71" t="s">
        <v>691</v>
      </c>
      <c r="AC407" s="200" t="s">
        <v>682</v>
      </c>
      <c r="AD407" s="200"/>
      <c r="AE407" s="248" t="s">
        <v>680</v>
      </c>
      <c r="AF407" s="74"/>
      <c r="AG407" s="90"/>
      <c r="AH407" s="74"/>
      <c r="AI407" s="74"/>
      <c r="AJ407" s="74"/>
      <c r="AK407" s="73"/>
      <c r="AL407" s="6"/>
      <c r="AM407" s="74"/>
      <c r="BA407" s="75">
        <f t="shared" si="48"/>
        <v>215</v>
      </c>
      <c r="BB407" s="75">
        <f t="shared" si="49"/>
        <v>4</v>
      </c>
      <c r="BC407" s="245" t="str">
        <f t="shared" si="50"/>
        <v>ＨＨＨＨ</v>
      </c>
      <c r="BD407" s="19"/>
    </row>
    <row r="408" spans="1:56" ht="80.25" x14ac:dyDescent="0.4">
      <c r="A408" s="128" t="s">
        <v>768</v>
      </c>
      <c r="B408" s="125" t="s">
        <v>337</v>
      </c>
      <c r="C408" s="181" t="s">
        <v>780</v>
      </c>
      <c r="D408" s="127" t="s">
        <v>346</v>
      </c>
      <c r="E408" s="128" t="s">
        <v>829</v>
      </c>
      <c r="F408" s="201" t="s">
        <v>371</v>
      </c>
      <c r="G408" s="203" t="s">
        <v>854</v>
      </c>
      <c r="H408" s="130" t="s">
        <v>703</v>
      </c>
      <c r="I408" s="118" t="s">
        <v>740</v>
      </c>
      <c r="J408" s="112"/>
      <c r="K408" s="355" t="s">
        <v>702</v>
      </c>
      <c r="L408" s="356"/>
      <c r="M408" s="357"/>
      <c r="N408" s="106" t="s">
        <v>680</v>
      </c>
      <c r="O408" s="106" t="s">
        <v>687</v>
      </c>
      <c r="P408" s="106" t="s">
        <v>688</v>
      </c>
      <c r="Q408" s="106"/>
      <c r="R408" s="10" t="s">
        <v>1482</v>
      </c>
      <c r="S408" s="12" t="s">
        <v>1596</v>
      </c>
      <c r="T408" s="14" t="s">
        <v>680</v>
      </c>
      <c r="U408" s="68" t="s">
        <v>689</v>
      </c>
      <c r="V408" s="16"/>
      <c r="W408" s="15"/>
      <c r="X408" s="6"/>
      <c r="Y408" s="6" t="s">
        <v>680</v>
      </c>
      <c r="Z408" s="6" t="s">
        <v>681</v>
      </c>
      <c r="AA408" s="71" t="s">
        <v>690</v>
      </c>
      <c r="AB408" s="71" t="s">
        <v>691</v>
      </c>
      <c r="AC408" s="6" t="s">
        <v>682</v>
      </c>
      <c r="AD408" s="6"/>
      <c r="AE408" s="248" t="s">
        <v>680</v>
      </c>
      <c r="AF408" s="74"/>
      <c r="AG408" s="90"/>
      <c r="AH408" s="74"/>
      <c r="AI408" s="74"/>
      <c r="AJ408" s="74"/>
      <c r="AK408" s="73"/>
      <c r="AL408" s="6"/>
      <c r="AM408" s="74"/>
      <c r="BA408" s="75">
        <f t="shared" si="48"/>
        <v>194</v>
      </c>
      <c r="BB408" s="75">
        <f t="shared" si="49"/>
        <v>4</v>
      </c>
      <c r="BC408" s="245" t="str">
        <f t="shared" si="50"/>
        <v>ＨＨＨＨ</v>
      </c>
      <c r="BD408" s="19"/>
    </row>
    <row r="409" spans="1:56" ht="110.25" x14ac:dyDescent="0.4">
      <c r="A409" s="119" t="s">
        <v>768</v>
      </c>
      <c r="B409" s="340" t="s">
        <v>337</v>
      </c>
      <c r="C409" s="131" t="s">
        <v>781</v>
      </c>
      <c r="D409" s="343" t="s">
        <v>347</v>
      </c>
      <c r="E409" s="119" t="s">
        <v>830</v>
      </c>
      <c r="F409" s="346" t="s">
        <v>372</v>
      </c>
      <c r="G409" s="174" t="s">
        <v>852</v>
      </c>
      <c r="H409" s="470" t="s">
        <v>2</v>
      </c>
      <c r="I409" s="64">
        <v>167</v>
      </c>
      <c r="J409" s="65" t="s">
        <v>446</v>
      </c>
      <c r="K409" s="350" t="s">
        <v>260</v>
      </c>
      <c r="L409" s="338"/>
      <c r="M409" s="338"/>
      <c r="N409" s="106" t="s">
        <v>680</v>
      </c>
      <c r="O409" s="106" t="s">
        <v>687</v>
      </c>
      <c r="P409" s="106" t="s">
        <v>688</v>
      </c>
      <c r="Q409" s="106"/>
      <c r="R409" s="7" t="s">
        <v>1483</v>
      </c>
      <c r="S409" s="12" t="s">
        <v>1591</v>
      </c>
      <c r="T409" s="14" t="s">
        <v>680</v>
      </c>
      <c r="U409" s="96" t="s">
        <v>395</v>
      </c>
      <c r="V409" s="16"/>
      <c r="W409" s="15"/>
      <c r="X409" s="107" t="str">
        <f t="shared" ref="X409:X421" si="52">AE409</f>
        <v>▼選択</v>
      </c>
      <c r="Y409" s="108" t="s">
        <v>680</v>
      </c>
      <c r="Z409" s="108" t="s">
        <v>681</v>
      </c>
      <c r="AA409" s="71" t="s">
        <v>690</v>
      </c>
      <c r="AB409" s="71" t="s">
        <v>691</v>
      </c>
      <c r="AC409" s="108" t="s">
        <v>682</v>
      </c>
      <c r="AD409" s="108"/>
      <c r="AE409" s="248" t="s">
        <v>680</v>
      </c>
      <c r="AF409" s="74"/>
      <c r="AG409" s="90"/>
      <c r="AH409" s="74"/>
      <c r="AI409" s="74"/>
      <c r="AJ409" s="74"/>
      <c r="AK409" s="73"/>
      <c r="AL409" s="6"/>
      <c r="AM409" s="74"/>
      <c r="BA409" s="75">
        <f t="shared" si="48"/>
        <v>400</v>
      </c>
      <c r="BB409" s="75">
        <f t="shared" si="49"/>
        <v>8</v>
      </c>
      <c r="BC409" s="245" t="str">
        <f t="shared" si="50"/>
        <v>ＨＨＨＨＨＨＨＨ</v>
      </c>
      <c r="BD409" s="19"/>
    </row>
    <row r="410" spans="1:56" ht="42" x14ac:dyDescent="0.4">
      <c r="A410" s="121" t="s">
        <v>769</v>
      </c>
      <c r="B410" s="341"/>
      <c r="C410" s="121" t="s">
        <v>791</v>
      </c>
      <c r="D410" s="344"/>
      <c r="E410" s="121" t="s">
        <v>849</v>
      </c>
      <c r="F410" s="344"/>
      <c r="G410" s="175" t="s">
        <v>852</v>
      </c>
      <c r="H410" s="471"/>
      <c r="I410" s="114">
        <v>168</v>
      </c>
      <c r="J410" s="65" t="s">
        <v>446</v>
      </c>
      <c r="K410" s="350" t="s">
        <v>192</v>
      </c>
      <c r="L410" s="338"/>
      <c r="M410" s="338"/>
      <c r="N410" s="106" t="s">
        <v>680</v>
      </c>
      <c r="O410" s="106" t="s">
        <v>687</v>
      </c>
      <c r="P410" s="106" t="s">
        <v>688</v>
      </c>
      <c r="Q410" s="106"/>
      <c r="R410" s="7" t="s">
        <v>1484</v>
      </c>
      <c r="S410" s="8" t="s">
        <v>1485</v>
      </c>
      <c r="T410" s="14" t="s">
        <v>680</v>
      </c>
      <c r="U410" s="96" t="s">
        <v>395</v>
      </c>
      <c r="V410" s="16"/>
      <c r="W410" s="15"/>
      <c r="X410" s="107" t="str">
        <f t="shared" si="52"/>
        <v>▼選択</v>
      </c>
      <c r="Y410" s="108" t="s">
        <v>680</v>
      </c>
      <c r="Z410" s="108" t="s">
        <v>681</v>
      </c>
      <c r="AA410" s="71" t="s">
        <v>690</v>
      </c>
      <c r="AB410" s="71" t="s">
        <v>691</v>
      </c>
      <c r="AC410" s="108" t="s">
        <v>682</v>
      </c>
      <c r="AD410" s="108"/>
      <c r="AE410" s="248" t="s">
        <v>680</v>
      </c>
      <c r="AF410" s="74"/>
      <c r="AG410" s="90"/>
      <c r="AH410" s="74"/>
      <c r="AI410" s="74"/>
      <c r="AJ410" s="74"/>
      <c r="AK410" s="73"/>
      <c r="AL410" s="6"/>
      <c r="AM410" s="74"/>
      <c r="BA410" s="75">
        <f t="shared" si="48"/>
        <v>74</v>
      </c>
      <c r="BB410" s="75">
        <f t="shared" si="49"/>
        <v>3</v>
      </c>
      <c r="BC410" s="245" t="str">
        <f t="shared" si="50"/>
        <v>ＨＨＨ</v>
      </c>
      <c r="BD410" s="19"/>
    </row>
    <row r="411" spans="1:56" ht="42" x14ac:dyDescent="0.4">
      <c r="A411" s="121" t="s">
        <v>769</v>
      </c>
      <c r="B411" s="341"/>
      <c r="C411" s="121" t="s">
        <v>791</v>
      </c>
      <c r="D411" s="344"/>
      <c r="E411" s="76" t="s">
        <v>849</v>
      </c>
      <c r="F411" s="344"/>
      <c r="G411" s="175" t="s">
        <v>852</v>
      </c>
      <c r="H411" s="471"/>
      <c r="I411" s="64">
        <v>169</v>
      </c>
      <c r="J411" s="65" t="s">
        <v>446</v>
      </c>
      <c r="K411" s="350" t="s">
        <v>193</v>
      </c>
      <c r="L411" s="338"/>
      <c r="M411" s="338"/>
      <c r="N411" s="106" t="s">
        <v>680</v>
      </c>
      <c r="O411" s="106" t="s">
        <v>687</v>
      </c>
      <c r="P411" s="106" t="s">
        <v>688</v>
      </c>
      <c r="Q411" s="106"/>
      <c r="R411" s="7" t="s">
        <v>1486</v>
      </c>
      <c r="S411" s="8" t="s">
        <v>1487</v>
      </c>
      <c r="T411" s="14" t="s">
        <v>680</v>
      </c>
      <c r="U411" s="96" t="s">
        <v>395</v>
      </c>
      <c r="V411" s="16"/>
      <c r="W411" s="15"/>
      <c r="X411" s="107" t="str">
        <f t="shared" si="52"/>
        <v>▼選択</v>
      </c>
      <c r="Y411" s="108" t="s">
        <v>680</v>
      </c>
      <c r="Z411" s="108" t="s">
        <v>681</v>
      </c>
      <c r="AA411" s="71" t="s">
        <v>690</v>
      </c>
      <c r="AB411" s="71" t="s">
        <v>691</v>
      </c>
      <c r="AC411" s="108" t="s">
        <v>682</v>
      </c>
      <c r="AD411" s="108"/>
      <c r="AE411" s="248" t="s">
        <v>680</v>
      </c>
      <c r="AF411" s="74"/>
      <c r="AG411" s="90"/>
      <c r="AH411" s="74"/>
      <c r="AI411" s="74"/>
      <c r="AJ411" s="74"/>
      <c r="AK411" s="73"/>
      <c r="AL411" s="6"/>
      <c r="AM411" s="74"/>
      <c r="BA411" s="75">
        <f t="shared" si="48"/>
        <v>94</v>
      </c>
      <c r="BB411" s="75">
        <f t="shared" si="49"/>
        <v>3</v>
      </c>
      <c r="BC411" s="245" t="str">
        <f t="shared" si="50"/>
        <v>ＨＨＨ</v>
      </c>
      <c r="BD411" s="19"/>
    </row>
    <row r="412" spans="1:56" ht="42" x14ac:dyDescent="0.4">
      <c r="A412" s="121" t="s">
        <v>769</v>
      </c>
      <c r="B412" s="341"/>
      <c r="C412" s="76" t="s">
        <v>791</v>
      </c>
      <c r="D412" s="344"/>
      <c r="E412" s="76" t="s">
        <v>849</v>
      </c>
      <c r="F412" s="344"/>
      <c r="G412" s="175" t="s">
        <v>852</v>
      </c>
      <c r="H412" s="471"/>
      <c r="I412" s="114">
        <v>170</v>
      </c>
      <c r="J412" s="65" t="s">
        <v>446</v>
      </c>
      <c r="K412" s="350" t="s">
        <v>194</v>
      </c>
      <c r="L412" s="338"/>
      <c r="M412" s="338"/>
      <c r="N412" s="106" t="s">
        <v>680</v>
      </c>
      <c r="O412" s="106" t="s">
        <v>687</v>
      </c>
      <c r="P412" s="106" t="s">
        <v>688</v>
      </c>
      <c r="Q412" s="106"/>
      <c r="R412" s="7" t="s">
        <v>1488</v>
      </c>
      <c r="S412" s="8" t="s">
        <v>1489</v>
      </c>
      <c r="T412" s="14" t="s">
        <v>680</v>
      </c>
      <c r="U412" s="96" t="s">
        <v>395</v>
      </c>
      <c r="V412" s="16"/>
      <c r="W412" s="15"/>
      <c r="X412" s="107" t="str">
        <f t="shared" si="52"/>
        <v>▼選択</v>
      </c>
      <c r="Y412" s="108" t="s">
        <v>680</v>
      </c>
      <c r="Z412" s="108" t="s">
        <v>681</v>
      </c>
      <c r="AA412" s="71" t="s">
        <v>690</v>
      </c>
      <c r="AB412" s="71" t="s">
        <v>691</v>
      </c>
      <c r="AC412" s="108" t="s">
        <v>682</v>
      </c>
      <c r="AD412" s="108"/>
      <c r="AE412" s="248" t="s">
        <v>680</v>
      </c>
      <c r="AF412" s="74"/>
      <c r="AG412" s="90"/>
      <c r="AH412" s="74"/>
      <c r="AI412" s="74"/>
      <c r="AJ412" s="74"/>
      <c r="AK412" s="73"/>
      <c r="AL412" s="6"/>
      <c r="AM412" s="74"/>
      <c r="BA412" s="75">
        <f t="shared" si="48"/>
        <v>115</v>
      </c>
      <c r="BB412" s="75">
        <f t="shared" si="49"/>
        <v>3</v>
      </c>
      <c r="BC412" s="245" t="str">
        <f t="shared" si="50"/>
        <v>ＨＨＨ</v>
      </c>
      <c r="BD412" s="19"/>
    </row>
    <row r="413" spans="1:56" ht="63" x14ac:dyDescent="0.4">
      <c r="A413" s="121" t="s">
        <v>769</v>
      </c>
      <c r="B413" s="341"/>
      <c r="C413" s="76" t="s">
        <v>791</v>
      </c>
      <c r="D413" s="344"/>
      <c r="E413" s="76" t="s">
        <v>849</v>
      </c>
      <c r="F413" s="344"/>
      <c r="G413" s="175" t="s">
        <v>852</v>
      </c>
      <c r="H413" s="471"/>
      <c r="I413" s="64">
        <v>171</v>
      </c>
      <c r="J413" s="65" t="s">
        <v>446</v>
      </c>
      <c r="K413" s="350" t="s">
        <v>195</v>
      </c>
      <c r="L413" s="338"/>
      <c r="M413" s="338"/>
      <c r="N413" s="106" t="s">
        <v>680</v>
      </c>
      <c r="O413" s="106" t="s">
        <v>687</v>
      </c>
      <c r="P413" s="106" t="s">
        <v>688</v>
      </c>
      <c r="Q413" s="106"/>
      <c r="R413" s="7" t="s">
        <v>1490</v>
      </c>
      <c r="S413" s="8" t="s">
        <v>1491</v>
      </c>
      <c r="T413" s="14" t="s">
        <v>680</v>
      </c>
      <c r="U413" s="96" t="s">
        <v>630</v>
      </c>
      <c r="V413" s="16"/>
      <c r="W413" s="15"/>
      <c r="X413" s="107" t="str">
        <f t="shared" si="52"/>
        <v>▼選択</v>
      </c>
      <c r="Y413" s="108" t="s">
        <v>680</v>
      </c>
      <c r="Z413" s="108" t="s">
        <v>681</v>
      </c>
      <c r="AA413" s="71" t="s">
        <v>690</v>
      </c>
      <c r="AB413" s="71" t="s">
        <v>691</v>
      </c>
      <c r="AC413" s="108" t="s">
        <v>682</v>
      </c>
      <c r="AD413" s="108"/>
      <c r="AE413" s="248" t="s">
        <v>680</v>
      </c>
      <c r="AF413" s="74"/>
      <c r="AG413" s="90"/>
      <c r="AH413" s="74"/>
      <c r="AI413" s="74"/>
      <c r="AJ413" s="74"/>
      <c r="AK413" s="73"/>
      <c r="AL413" s="6"/>
      <c r="AM413" s="74"/>
      <c r="BA413" s="75">
        <f t="shared" si="48"/>
        <v>84</v>
      </c>
      <c r="BB413" s="75">
        <f t="shared" si="49"/>
        <v>3</v>
      </c>
      <c r="BC413" s="245" t="str">
        <f t="shared" si="50"/>
        <v>ＨＨＨ</v>
      </c>
      <c r="BD413" s="19"/>
    </row>
    <row r="414" spans="1:56" ht="63" x14ac:dyDescent="0.4">
      <c r="A414" s="76" t="s">
        <v>769</v>
      </c>
      <c r="B414" s="341"/>
      <c r="C414" s="76" t="s">
        <v>791</v>
      </c>
      <c r="D414" s="344"/>
      <c r="E414" s="76" t="s">
        <v>849</v>
      </c>
      <c r="F414" s="344"/>
      <c r="G414" s="175" t="s">
        <v>852</v>
      </c>
      <c r="H414" s="471"/>
      <c r="I414" s="114">
        <v>172</v>
      </c>
      <c r="J414" s="65" t="s">
        <v>446</v>
      </c>
      <c r="K414" s="350" t="s">
        <v>196</v>
      </c>
      <c r="L414" s="338"/>
      <c r="M414" s="338"/>
      <c r="N414" s="106" t="s">
        <v>680</v>
      </c>
      <c r="O414" s="106" t="s">
        <v>687</v>
      </c>
      <c r="P414" s="106" t="s">
        <v>688</v>
      </c>
      <c r="Q414" s="106"/>
      <c r="R414" s="7" t="s">
        <v>1492</v>
      </c>
      <c r="S414" s="8" t="s">
        <v>1493</v>
      </c>
      <c r="T414" s="14" t="s">
        <v>680</v>
      </c>
      <c r="U414" s="96" t="s">
        <v>630</v>
      </c>
      <c r="V414" s="16"/>
      <c r="W414" s="15"/>
      <c r="X414" s="107" t="str">
        <f t="shared" si="52"/>
        <v>▼選択</v>
      </c>
      <c r="Y414" s="108" t="s">
        <v>680</v>
      </c>
      <c r="Z414" s="108" t="s">
        <v>681</v>
      </c>
      <c r="AA414" s="71" t="s">
        <v>690</v>
      </c>
      <c r="AB414" s="71" t="s">
        <v>691</v>
      </c>
      <c r="AC414" s="108" t="s">
        <v>682</v>
      </c>
      <c r="AD414" s="108"/>
      <c r="AE414" s="248" t="s">
        <v>680</v>
      </c>
      <c r="AF414" s="74"/>
      <c r="AG414" s="90"/>
      <c r="AH414" s="74"/>
      <c r="AI414" s="74"/>
      <c r="AJ414" s="74"/>
      <c r="AK414" s="73"/>
      <c r="AL414" s="6"/>
      <c r="AM414" s="74"/>
      <c r="BA414" s="75">
        <f t="shared" si="48"/>
        <v>140</v>
      </c>
      <c r="BB414" s="75">
        <f t="shared" si="49"/>
        <v>3</v>
      </c>
      <c r="BC414" s="245" t="str">
        <f t="shared" si="50"/>
        <v>ＨＨＨ</v>
      </c>
      <c r="BD414" s="19"/>
    </row>
    <row r="415" spans="1:56" ht="55.5" x14ac:dyDescent="0.4">
      <c r="A415" s="76" t="s">
        <v>769</v>
      </c>
      <c r="B415" s="341"/>
      <c r="C415" s="76" t="s">
        <v>791</v>
      </c>
      <c r="D415" s="344"/>
      <c r="E415" s="76" t="s">
        <v>849</v>
      </c>
      <c r="F415" s="344"/>
      <c r="G415" s="175" t="s">
        <v>852</v>
      </c>
      <c r="H415" s="471"/>
      <c r="I415" s="64">
        <v>173</v>
      </c>
      <c r="J415" s="65" t="s">
        <v>446</v>
      </c>
      <c r="K415" s="350" t="s">
        <v>197</v>
      </c>
      <c r="L415" s="338"/>
      <c r="M415" s="338"/>
      <c r="N415" s="106" t="s">
        <v>680</v>
      </c>
      <c r="O415" s="106" t="s">
        <v>687</v>
      </c>
      <c r="P415" s="106" t="s">
        <v>688</v>
      </c>
      <c r="Q415" s="106" t="s">
        <v>693</v>
      </c>
      <c r="R415" s="7" t="s">
        <v>1494</v>
      </c>
      <c r="S415" s="8" t="s">
        <v>1495</v>
      </c>
      <c r="T415" s="14" t="s">
        <v>680</v>
      </c>
      <c r="U415" s="96" t="s">
        <v>631</v>
      </c>
      <c r="V415" s="16"/>
      <c r="W415" s="15"/>
      <c r="X415" s="107" t="str">
        <f t="shared" si="52"/>
        <v>▼選択</v>
      </c>
      <c r="Y415" s="108" t="s">
        <v>680</v>
      </c>
      <c r="Z415" s="108" t="s">
        <v>681</v>
      </c>
      <c r="AA415" s="71" t="s">
        <v>690</v>
      </c>
      <c r="AB415" s="71" t="s">
        <v>691</v>
      </c>
      <c r="AC415" s="108" t="s">
        <v>682</v>
      </c>
      <c r="AD415" s="198" t="s">
        <v>910</v>
      </c>
      <c r="AE415" s="248" t="s">
        <v>680</v>
      </c>
      <c r="AF415" s="74"/>
      <c r="AG415" s="90"/>
      <c r="AH415" s="74"/>
      <c r="AI415" s="74"/>
      <c r="AJ415" s="74"/>
      <c r="AK415" s="73"/>
      <c r="AL415" s="6"/>
      <c r="AM415" s="74"/>
      <c r="BA415" s="75">
        <f t="shared" si="48"/>
        <v>179</v>
      </c>
      <c r="BB415" s="75">
        <f t="shared" si="49"/>
        <v>4</v>
      </c>
      <c r="BC415" s="245" t="str">
        <f t="shared" si="50"/>
        <v>ＨＨＨＨ</v>
      </c>
      <c r="BD415" s="19"/>
    </row>
    <row r="416" spans="1:56" ht="28.5" x14ac:dyDescent="0.4">
      <c r="A416" s="76" t="s">
        <v>769</v>
      </c>
      <c r="B416" s="341"/>
      <c r="C416" s="76" t="s">
        <v>791</v>
      </c>
      <c r="D416" s="344"/>
      <c r="E416" s="76" t="s">
        <v>849</v>
      </c>
      <c r="F416" s="344"/>
      <c r="G416" s="175" t="s">
        <v>852</v>
      </c>
      <c r="H416" s="471"/>
      <c r="I416" s="114">
        <v>174</v>
      </c>
      <c r="J416" s="65" t="s">
        <v>446</v>
      </c>
      <c r="K416" s="350" t="s">
        <v>198</v>
      </c>
      <c r="L416" s="338"/>
      <c r="M416" s="338"/>
      <c r="N416" s="106" t="s">
        <v>680</v>
      </c>
      <c r="O416" s="106" t="s">
        <v>687</v>
      </c>
      <c r="P416" s="106" t="s">
        <v>688</v>
      </c>
      <c r="Q416" s="106"/>
      <c r="R416" s="7" t="s">
        <v>1496</v>
      </c>
      <c r="S416" s="8" t="s">
        <v>1497</v>
      </c>
      <c r="T416" s="14" t="s">
        <v>680</v>
      </c>
      <c r="U416" s="96" t="s">
        <v>632</v>
      </c>
      <c r="V416" s="16"/>
      <c r="W416" s="15"/>
      <c r="X416" s="107" t="str">
        <f t="shared" si="52"/>
        <v>▼選択</v>
      </c>
      <c r="Y416" s="108" t="s">
        <v>680</v>
      </c>
      <c r="Z416" s="108" t="s">
        <v>681</v>
      </c>
      <c r="AA416" s="71" t="s">
        <v>690</v>
      </c>
      <c r="AB416" s="71" t="s">
        <v>691</v>
      </c>
      <c r="AC416" s="108" t="s">
        <v>682</v>
      </c>
      <c r="AD416" s="108"/>
      <c r="AE416" s="248" t="s">
        <v>680</v>
      </c>
      <c r="AF416" s="74"/>
      <c r="AG416" s="90"/>
      <c r="AH416" s="74"/>
      <c r="AI416" s="74"/>
      <c r="AJ416" s="74"/>
      <c r="AK416" s="73"/>
      <c r="AL416" s="6"/>
      <c r="AM416" s="74"/>
      <c r="BA416" s="75">
        <f t="shared" si="48"/>
        <v>44</v>
      </c>
      <c r="BB416" s="75">
        <f t="shared" si="49"/>
        <v>2</v>
      </c>
      <c r="BC416" s="245" t="str">
        <f t="shared" si="50"/>
        <v>ＨＨ</v>
      </c>
      <c r="BD416" s="19"/>
    </row>
    <row r="417" spans="1:56" ht="42" x14ac:dyDescent="0.4">
      <c r="A417" s="76" t="s">
        <v>769</v>
      </c>
      <c r="B417" s="341"/>
      <c r="C417" s="76" t="s">
        <v>791</v>
      </c>
      <c r="D417" s="344"/>
      <c r="E417" s="76" t="s">
        <v>849</v>
      </c>
      <c r="F417" s="344"/>
      <c r="G417" s="175" t="s">
        <v>852</v>
      </c>
      <c r="H417" s="471"/>
      <c r="I417" s="64">
        <v>175</v>
      </c>
      <c r="J417" s="65" t="s">
        <v>446</v>
      </c>
      <c r="K417" s="350" t="s">
        <v>199</v>
      </c>
      <c r="L417" s="338"/>
      <c r="M417" s="338"/>
      <c r="N417" s="106" t="s">
        <v>680</v>
      </c>
      <c r="O417" s="106" t="s">
        <v>687</v>
      </c>
      <c r="P417" s="106" t="s">
        <v>688</v>
      </c>
      <c r="Q417" s="106"/>
      <c r="R417" s="7" t="s">
        <v>1498</v>
      </c>
      <c r="S417" s="8" t="s">
        <v>1499</v>
      </c>
      <c r="T417" s="14" t="s">
        <v>680</v>
      </c>
      <c r="U417" s="96" t="s">
        <v>376</v>
      </c>
      <c r="V417" s="16"/>
      <c r="W417" s="15"/>
      <c r="X417" s="107" t="str">
        <f t="shared" si="52"/>
        <v>▼選択</v>
      </c>
      <c r="Y417" s="108" t="s">
        <v>680</v>
      </c>
      <c r="Z417" s="108" t="s">
        <v>681</v>
      </c>
      <c r="AA417" s="71" t="s">
        <v>690</v>
      </c>
      <c r="AB417" s="71" t="s">
        <v>691</v>
      </c>
      <c r="AC417" s="108" t="s">
        <v>682</v>
      </c>
      <c r="AD417" s="108"/>
      <c r="AE417" s="248" t="s">
        <v>680</v>
      </c>
      <c r="AF417" s="74"/>
      <c r="AG417" s="90"/>
      <c r="AH417" s="74"/>
      <c r="AI417" s="74"/>
      <c r="AJ417" s="74"/>
      <c r="AK417" s="73"/>
      <c r="AL417" s="6"/>
      <c r="AM417" s="74"/>
      <c r="BA417" s="75">
        <f t="shared" si="48"/>
        <v>114</v>
      </c>
      <c r="BB417" s="75">
        <f t="shared" si="49"/>
        <v>3</v>
      </c>
      <c r="BC417" s="245" t="str">
        <f t="shared" si="50"/>
        <v>ＨＨＨ</v>
      </c>
      <c r="BD417" s="19"/>
    </row>
    <row r="418" spans="1:56" ht="55.5" x14ac:dyDescent="0.4">
      <c r="A418" s="76" t="s">
        <v>769</v>
      </c>
      <c r="B418" s="341"/>
      <c r="C418" s="76" t="s">
        <v>791</v>
      </c>
      <c r="D418" s="344"/>
      <c r="E418" s="76" t="s">
        <v>849</v>
      </c>
      <c r="F418" s="344"/>
      <c r="G418" s="175" t="s">
        <v>852</v>
      </c>
      <c r="H418" s="471"/>
      <c r="I418" s="114">
        <v>176</v>
      </c>
      <c r="J418" s="65" t="s">
        <v>446</v>
      </c>
      <c r="K418" s="350" t="s">
        <v>200</v>
      </c>
      <c r="L418" s="338"/>
      <c r="M418" s="338"/>
      <c r="N418" s="106" t="s">
        <v>680</v>
      </c>
      <c r="O418" s="106" t="s">
        <v>687</v>
      </c>
      <c r="P418" s="106" t="s">
        <v>688</v>
      </c>
      <c r="Q418" s="106"/>
      <c r="R418" s="7" t="s">
        <v>1500</v>
      </c>
      <c r="S418" s="8" t="s">
        <v>1501</v>
      </c>
      <c r="T418" s="14" t="s">
        <v>680</v>
      </c>
      <c r="U418" s="96" t="s">
        <v>376</v>
      </c>
      <c r="V418" s="16"/>
      <c r="W418" s="15"/>
      <c r="X418" s="107" t="str">
        <f t="shared" si="52"/>
        <v>▼選択</v>
      </c>
      <c r="Y418" s="108" t="s">
        <v>680</v>
      </c>
      <c r="Z418" s="108" t="s">
        <v>681</v>
      </c>
      <c r="AA418" s="71" t="s">
        <v>690</v>
      </c>
      <c r="AB418" s="71" t="s">
        <v>691</v>
      </c>
      <c r="AC418" s="108" t="s">
        <v>682</v>
      </c>
      <c r="AD418" s="108"/>
      <c r="AE418" s="248" t="s">
        <v>680</v>
      </c>
      <c r="AF418" s="74"/>
      <c r="AG418" s="90"/>
      <c r="AH418" s="74"/>
      <c r="AI418" s="74"/>
      <c r="AJ418" s="74"/>
      <c r="AK418" s="73"/>
      <c r="AL418" s="6"/>
      <c r="AM418" s="74"/>
      <c r="BA418" s="75">
        <f t="shared" si="48"/>
        <v>182</v>
      </c>
      <c r="BB418" s="75">
        <f t="shared" si="49"/>
        <v>4</v>
      </c>
      <c r="BC418" s="245" t="str">
        <f t="shared" si="50"/>
        <v>ＨＨＨＨ</v>
      </c>
      <c r="BD418" s="19"/>
    </row>
    <row r="419" spans="1:56" ht="55.5" x14ac:dyDescent="0.4">
      <c r="A419" s="110" t="s">
        <v>769</v>
      </c>
      <c r="B419" s="342"/>
      <c r="C419" s="110" t="s">
        <v>791</v>
      </c>
      <c r="D419" s="345"/>
      <c r="E419" s="110" t="s">
        <v>849</v>
      </c>
      <c r="F419" s="345"/>
      <c r="G419" s="176" t="s">
        <v>852</v>
      </c>
      <c r="H419" s="472"/>
      <c r="I419" s="114">
        <v>177</v>
      </c>
      <c r="J419" s="112" t="s">
        <v>446</v>
      </c>
      <c r="K419" s="358" t="s">
        <v>311</v>
      </c>
      <c r="L419" s="359"/>
      <c r="M419" s="359"/>
      <c r="N419" s="106" t="s">
        <v>680</v>
      </c>
      <c r="O419" s="106" t="s">
        <v>687</v>
      </c>
      <c r="P419" s="106" t="s">
        <v>688</v>
      </c>
      <c r="Q419" s="106"/>
      <c r="R419" s="7" t="s">
        <v>1502</v>
      </c>
      <c r="S419" s="8" t="s">
        <v>1503</v>
      </c>
      <c r="T419" s="14" t="s">
        <v>680</v>
      </c>
      <c r="U419" s="96" t="s">
        <v>633</v>
      </c>
      <c r="V419" s="16"/>
      <c r="W419" s="15"/>
      <c r="X419" s="107" t="str">
        <f t="shared" si="52"/>
        <v>▼選択</v>
      </c>
      <c r="Y419" s="108" t="s">
        <v>680</v>
      </c>
      <c r="Z419" s="108" t="s">
        <v>681</v>
      </c>
      <c r="AA419" s="71" t="s">
        <v>690</v>
      </c>
      <c r="AB419" s="71" t="s">
        <v>691</v>
      </c>
      <c r="AC419" s="108" t="s">
        <v>682</v>
      </c>
      <c r="AD419" s="108"/>
      <c r="AE419" s="248" t="s">
        <v>680</v>
      </c>
      <c r="AF419" s="74"/>
      <c r="AG419" s="90"/>
      <c r="AH419" s="74"/>
      <c r="AI419" s="74"/>
      <c r="AJ419" s="74"/>
      <c r="AK419" s="73"/>
      <c r="AL419" s="6"/>
      <c r="AM419" s="74"/>
      <c r="BA419" s="75">
        <f t="shared" si="48"/>
        <v>188</v>
      </c>
      <c r="BB419" s="75">
        <f t="shared" si="49"/>
        <v>4</v>
      </c>
      <c r="BC419" s="245" t="str">
        <f t="shared" si="50"/>
        <v>ＨＨＨＨ</v>
      </c>
      <c r="BD419" s="19"/>
    </row>
    <row r="420" spans="1:56" ht="42" x14ac:dyDescent="0.4">
      <c r="A420" s="119" t="s">
        <v>768</v>
      </c>
      <c r="B420" s="340" t="s">
        <v>337</v>
      </c>
      <c r="C420" s="131" t="s">
        <v>781</v>
      </c>
      <c r="D420" s="343" t="s">
        <v>347</v>
      </c>
      <c r="E420" s="119" t="s">
        <v>830</v>
      </c>
      <c r="F420" s="346" t="s">
        <v>372</v>
      </c>
      <c r="G420" s="177" t="s">
        <v>854</v>
      </c>
      <c r="H420" s="484" t="s">
        <v>41</v>
      </c>
      <c r="I420" s="114">
        <v>178</v>
      </c>
      <c r="J420" s="65" t="s">
        <v>446</v>
      </c>
      <c r="K420" s="350" t="s">
        <v>201</v>
      </c>
      <c r="L420" s="338"/>
      <c r="M420" s="338"/>
      <c r="N420" s="106" t="s">
        <v>680</v>
      </c>
      <c r="O420" s="106" t="s">
        <v>687</v>
      </c>
      <c r="P420" s="106" t="s">
        <v>688</v>
      </c>
      <c r="Q420" s="106"/>
      <c r="R420" s="7" t="s">
        <v>1504</v>
      </c>
      <c r="S420" s="8" t="s">
        <v>1505</v>
      </c>
      <c r="T420" s="14" t="s">
        <v>680</v>
      </c>
      <c r="U420" s="96" t="s">
        <v>634</v>
      </c>
      <c r="V420" s="16"/>
      <c r="W420" s="15"/>
      <c r="X420" s="115" t="str">
        <f t="shared" si="52"/>
        <v>▼選択</v>
      </c>
      <c r="Y420" s="108" t="s">
        <v>680</v>
      </c>
      <c r="Z420" s="108" t="s">
        <v>681</v>
      </c>
      <c r="AA420" s="71" t="s">
        <v>690</v>
      </c>
      <c r="AB420" s="71" t="s">
        <v>691</v>
      </c>
      <c r="AC420" s="108" t="s">
        <v>682</v>
      </c>
      <c r="AD420" s="108"/>
      <c r="AE420" s="248" t="s">
        <v>680</v>
      </c>
      <c r="AF420" s="74"/>
      <c r="AG420" s="90"/>
      <c r="AH420" s="74"/>
      <c r="AI420" s="74"/>
      <c r="AJ420" s="74"/>
      <c r="AK420" s="73"/>
      <c r="AL420" s="6"/>
      <c r="AM420" s="74"/>
      <c r="BA420" s="75">
        <f t="shared" si="48"/>
        <v>98</v>
      </c>
      <c r="BB420" s="75">
        <f t="shared" si="49"/>
        <v>3</v>
      </c>
      <c r="BC420" s="245" t="str">
        <f t="shared" si="50"/>
        <v>ＨＨＨ</v>
      </c>
      <c r="BD420" s="19"/>
    </row>
    <row r="421" spans="1:56" ht="42" x14ac:dyDescent="0.4">
      <c r="A421" s="76" t="s">
        <v>769</v>
      </c>
      <c r="B421" s="341"/>
      <c r="C421" s="76" t="s">
        <v>791</v>
      </c>
      <c r="D421" s="344"/>
      <c r="E421" s="76" t="s">
        <v>849</v>
      </c>
      <c r="F421" s="344"/>
      <c r="G421" s="178" t="s">
        <v>854</v>
      </c>
      <c r="H421" s="485"/>
      <c r="I421" s="64">
        <v>179</v>
      </c>
      <c r="J421" s="65" t="s">
        <v>446</v>
      </c>
      <c r="K421" s="350" t="s">
        <v>202</v>
      </c>
      <c r="L421" s="338"/>
      <c r="M421" s="338"/>
      <c r="N421" s="6" t="s">
        <v>680</v>
      </c>
      <c r="O421" s="6" t="s">
        <v>687</v>
      </c>
      <c r="P421" s="6" t="s">
        <v>688</v>
      </c>
      <c r="Q421" s="100" t="s">
        <v>692</v>
      </c>
      <c r="R421" s="7" t="s">
        <v>1506</v>
      </c>
      <c r="S421" s="8" t="s">
        <v>1507</v>
      </c>
      <c r="T421" s="14" t="s">
        <v>680</v>
      </c>
      <c r="U421" s="96" t="s">
        <v>376</v>
      </c>
      <c r="V421" s="16"/>
      <c r="W421" s="15"/>
      <c r="X421" s="115" t="str">
        <f t="shared" si="52"/>
        <v>▼選択</v>
      </c>
      <c r="Y421" s="6" t="s">
        <v>680</v>
      </c>
      <c r="Z421" s="6" t="s">
        <v>681</v>
      </c>
      <c r="AA421" s="71" t="s">
        <v>690</v>
      </c>
      <c r="AB421" s="71" t="s">
        <v>691</v>
      </c>
      <c r="AC421" s="6" t="s">
        <v>682</v>
      </c>
      <c r="AD421" s="6" t="s">
        <v>909</v>
      </c>
      <c r="AE421" s="248" t="s">
        <v>680</v>
      </c>
      <c r="AF421" s="74"/>
      <c r="AG421" s="90"/>
      <c r="AH421" s="74"/>
      <c r="AI421" s="74"/>
      <c r="AJ421" s="74"/>
      <c r="AK421" s="73"/>
      <c r="AL421" s="6"/>
      <c r="AM421" s="74"/>
      <c r="BA421" s="75">
        <f t="shared" si="48"/>
        <v>135</v>
      </c>
      <c r="BB421" s="75">
        <f t="shared" si="49"/>
        <v>3</v>
      </c>
      <c r="BC421" s="245" t="str">
        <f t="shared" si="50"/>
        <v>ＨＨＨ</v>
      </c>
      <c r="BD421" s="19"/>
    </row>
    <row r="422" spans="1:56" ht="55.5" x14ac:dyDescent="0.4">
      <c r="A422" s="110" t="s">
        <v>769</v>
      </c>
      <c r="B422" s="342"/>
      <c r="C422" s="110" t="s">
        <v>791</v>
      </c>
      <c r="D422" s="345"/>
      <c r="E422" s="110" t="s">
        <v>849</v>
      </c>
      <c r="F422" s="345"/>
      <c r="G422" s="179" t="s">
        <v>854</v>
      </c>
      <c r="H422" s="486"/>
      <c r="I422" s="118" t="s">
        <v>741</v>
      </c>
      <c r="J422" s="112"/>
      <c r="K422" s="355" t="s">
        <v>702</v>
      </c>
      <c r="L422" s="356"/>
      <c r="M422" s="357"/>
      <c r="N422" s="106" t="s">
        <v>680</v>
      </c>
      <c r="O422" s="106" t="s">
        <v>687</v>
      </c>
      <c r="P422" s="106" t="s">
        <v>688</v>
      </c>
      <c r="Q422" s="106"/>
      <c r="R422" s="10" t="s">
        <v>1508</v>
      </c>
      <c r="S422" s="8" t="s">
        <v>1509</v>
      </c>
      <c r="T422" s="14" t="s">
        <v>680</v>
      </c>
      <c r="U422" s="68" t="s">
        <v>689</v>
      </c>
      <c r="V422" s="16"/>
      <c r="W422" s="15"/>
      <c r="X422" s="6"/>
      <c r="Y422" s="6" t="s">
        <v>680</v>
      </c>
      <c r="Z422" s="6" t="s">
        <v>681</v>
      </c>
      <c r="AA422" s="71" t="s">
        <v>690</v>
      </c>
      <c r="AB422" s="71" t="s">
        <v>691</v>
      </c>
      <c r="AC422" s="6" t="s">
        <v>682</v>
      </c>
      <c r="AD422" s="6"/>
      <c r="AE422" s="248" t="s">
        <v>680</v>
      </c>
      <c r="AF422" s="74"/>
      <c r="AG422" s="90"/>
      <c r="AH422" s="74"/>
      <c r="AI422" s="74"/>
      <c r="AJ422" s="74"/>
      <c r="AK422" s="73"/>
      <c r="AL422" s="6"/>
      <c r="AM422" s="74"/>
      <c r="BA422" s="75">
        <f t="shared" si="48"/>
        <v>194</v>
      </c>
      <c r="BB422" s="75">
        <f t="shared" si="49"/>
        <v>4</v>
      </c>
      <c r="BC422" s="245" t="str">
        <f t="shared" si="50"/>
        <v>ＨＨＨＨ</v>
      </c>
      <c r="BD422" s="19"/>
    </row>
    <row r="423" spans="1:56" ht="63" x14ac:dyDescent="0.4">
      <c r="A423" s="119" t="s">
        <v>768</v>
      </c>
      <c r="B423" s="340" t="s">
        <v>337</v>
      </c>
      <c r="C423" s="131" t="s">
        <v>782</v>
      </c>
      <c r="D423" s="343" t="s">
        <v>348</v>
      </c>
      <c r="E423" s="119" t="s">
        <v>831</v>
      </c>
      <c r="F423" s="346" t="s">
        <v>373</v>
      </c>
      <c r="G423" s="174" t="s">
        <v>852</v>
      </c>
      <c r="H423" s="470" t="s">
        <v>2</v>
      </c>
      <c r="I423" s="114">
        <v>180</v>
      </c>
      <c r="J423" s="65" t="s">
        <v>446</v>
      </c>
      <c r="K423" s="350" t="s">
        <v>203</v>
      </c>
      <c r="L423" s="338"/>
      <c r="M423" s="338"/>
      <c r="N423" s="106" t="s">
        <v>680</v>
      </c>
      <c r="O423" s="106" t="s">
        <v>687</v>
      </c>
      <c r="P423" s="106" t="s">
        <v>688</v>
      </c>
      <c r="Q423" s="106"/>
      <c r="R423" s="7" t="s">
        <v>1510</v>
      </c>
      <c r="S423" s="8" t="s">
        <v>1511</v>
      </c>
      <c r="T423" s="14" t="s">
        <v>680</v>
      </c>
      <c r="U423" s="96" t="s">
        <v>635</v>
      </c>
      <c r="V423" s="16"/>
      <c r="W423" s="15"/>
      <c r="X423" s="107" t="str">
        <f t="shared" ref="X423:X434" si="53">AE423</f>
        <v>▼選択</v>
      </c>
      <c r="Y423" s="108" t="s">
        <v>680</v>
      </c>
      <c r="Z423" s="108" t="s">
        <v>681</v>
      </c>
      <c r="AA423" s="71" t="s">
        <v>690</v>
      </c>
      <c r="AB423" s="71" t="s">
        <v>691</v>
      </c>
      <c r="AC423" s="108" t="s">
        <v>682</v>
      </c>
      <c r="AD423" s="108"/>
      <c r="AE423" s="248" t="s">
        <v>680</v>
      </c>
      <c r="AF423" s="74"/>
      <c r="AG423" s="90"/>
      <c r="AH423" s="74"/>
      <c r="AI423" s="74"/>
      <c r="AJ423" s="74"/>
      <c r="AK423" s="73"/>
      <c r="AL423" s="6"/>
      <c r="AM423" s="74"/>
      <c r="BA423" s="75">
        <f t="shared" si="48"/>
        <v>104</v>
      </c>
      <c r="BB423" s="75">
        <f t="shared" si="49"/>
        <v>3</v>
      </c>
      <c r="BC423" s="245" t="str">
        <f t="shared" si="50"/>
        <v>ＨＨＨ</v>
      </c>
      <c r="BD423" s="19"/>
    </row>
    <row r="424" spans="1:56" ht="42" x14ac:dyDescent="0.4">
      <c r="A424" s="121" t="s">
        <v>769</v>
      </c>
      <c r="B424" s="341"/>
      <c r="C424" s="121" t="s">
        <v>792</v>
      </c>
      <c r="D424" s="344"/>
      <c r="E424" s="121" t="s">
        <v>850</v>
      </c>
      <c r="F424" s="344"/>
      <c r="G424" s="175" t="s">
        <v>852</v>
      </c>
      <c r="H424" s="471"/>
      <c r="I424" s="64">
        <v>181</v>
      </c>
      <c r="J424" s="65" t="s">
        <v>446</v>
      </c>
      <c r="K424" s="350" t="s">
        <v>204</v>
      </c>
      <c r="L424" s="338"/>
      <c r="M424" s="338"/>
      <c r="N424" s="106" t="s">
        <v>680</v>
      </c>
      <c r="O424" s="106" t="s">
        <v>687</v>
      </c>
      <c r="P424" s="106" t="s">
        <v>688</v>
      </c>
      <c r="Q424" s="106"/>
      <c r="R424" s="7" t="s">
        <v>1512</v>
      </c>
      <c r="S424" s="8" t="s">
        <v>1513</v>
      </c>
      <c r="T424" s="14" t="s">
        <v>680</v>
      </c>
      <c r="U424" s="96" t="s">
        <v>376</v>
      </c>
      <c r="V424" s="16"/>
      <c r="W424" s="15"/>
      <c r="X424" s="107" t="str">
        <f t="shared" si="53"/>
        <v>▼選択</v>
      </c>
      <c r="Y424" s="108" t="s">
        <v>680</v>
      </c>
      <c r="Z424" s="108" t="s">
        <v>681</v>
      </c>
      <c r="AA424" s="71" t="s">
        <v>690</v>
      </c>
      <c r="AB424" s="71" t="s">
        <v>691</v>
      </c>
      <c r="AC424" s="108" t="s">
        <v>682</v>
      </c>
      <c r="AD424" s="108"/>
      <c r="AE424" s="248" t="s">
        <v>680</v>
      </c>
      <c r="AF424" s="74"/>
      <c r="AG424" s="90"/>
      <c r="AH424" s="74"/>
      <c r="AI424" s="74"/>
      <c r="AJ424" s="74"/>
      <c r="AK424" s="73"/>
      <c r="AL424" s="6"/>
      <c r="AM424" s="74"/>
      <c r="BA424" s="75">
        <f t="shared" si="48"/>
        <v>56</v>
      </c>
      <c r="BB424" s="75">
        <f t="shared" si="49"/>
        <v>3</v>
      </c>
      <c r="BC424" s="245" t="str">
        <f t="shared" si="50"/>
        <v>ＨＨＨ</v>
      </c>
      <c r="BD424" s="19"/>
    </row>
    <row r="425" spans="1:56" ht="31.5" x14ac:dyDescent="0.4">
      <c r="A425" s="121" t="s">
        <v>769</v>
      </c>
      <c r="B425" s="341"/>
      <c r="C425" s="121" t="s">
        <v>792</v>
      </c>
      <c r="D425" s="344"/>
      <c r="E425" s="121" t="s">
        <v>850</v>
      </c>
      <c r="F425" s="344"/>
      <c r="G425" s="175" t="s">
        <v>852</v>
      </c>
      <c r="H425" s="471"/>
      <c r="I425" s="114">
        <v>182</v>
      </c>
      <c r="J425" s="65" t="s">
        <v>446</v>
      </c>
      <c r="K425" s="350" t="s">
        <v>205</v>
      </c>
      <c r="L425" s="338"/>
      <c r="M425" s="338"/>
      <c r="N425" s="106" t="s">
        <v>680</v>
      </c>
      <c r="O425" s="106" t="s">
        <v>687</v>
      </c>
      <c r="P425" s="106" t="s">
        <v>688</v>
      </c>
      <c r="Q425" s="106"/>
      <c r="R425" s="7" t="s">
        <v>1514</v>
      </c>
      <c r="S425" s="8" t="s">
        <v>1515</v>
      </c>
      <c r="T425" s="14" t="s">
        <v>680</v>
      </c>
      <c r="U425" s="96" t="s">
        <v>636</v>
      </c>
      <c r="V425" s="16"/>
      <c r="W425" s="15"/>
      <c r="X425" s="107" t="str">
        <f t="shared" si="53"/>
        <v>▼選択</v>
      </c>
      <c r="Y425" s="108" t="s">
        <v>680</v>
      </c>
      <c r="Z425" s="108" t="s">
        <v>681</v>
      </c>
      <c r="AA425" s="71" t="s">
        <v>690</v>
      </c>
      <c r="AB425" s="71" t="s">
        <v>691</v>
      </c>
      <c r="AC425" s="108" t="s">
        <v>682</v>
      </c>
      <c r="AD425" s="108"/>
      <c r="AE425" s="248" t="s">
        <v>680</v>
      </c>
      <c r="AF425" s="74"/>
      <c r="AG425" s="90"/>
      <c r="AH425" s="74"/>
      <c r="AI425" s="74"/>
      <c r="AJ425" s="74"/>
      <c r="AK425" s="73"/>
      <c r="AL425" s="6"/>
      <c r="AM425" s="74"/>
      <c r="BA425" s="75">
        <f t="shared" si="48"/>
        <v>38</v>
      </c>
      <c r="BB425" s="75">
        <f t="shared" si="49"/>
        <v>2</v>
      </c>
      <c r="BC425" s="245" t="str">
        <f t="shared" si="50"/>
        <v>ＨＨ</v>
      </c>
      <c r="BD425" s="19"/>
    </row>
    <row r="426" spans="1:56" ht="28.5" x14ac:dyDescent="0.4">
      <c r="A426" s="121" t="s">
        <v>769</v>
      </c>
      <c r="B426" s="341"/>
      <c r="C426" s="121" t="s">
        <v>792</v>
      </c>
      <c r="D426" s="344"/>
      <c r="E426" s="121" t="s">
        <v>850</v>
      </c>
      <c r="F426" s="344"/>
      <c r="G426" s="175" t="s">
        <v>852</v>
      </c>
      <c r="H426" s="471"/>
      <c r="I426" s="64">
        <v>183</v>
      </c>
      <c r="J426" s="65" t="s">
        <v>446</v>
      </c>
      <c r="K426" s="350" t="s">
        <v>1565</v>
      </c>
      <c r="L426" s="338"/>
      <c r="M426" s="338"/>
      <c r="N426" s="106" t="s">
        <v>680</v>
      </c>
      <c r="O426" s="106" t="s">
        <v>687</v>
      </c>
      <c r="P426" s="106" t="s">
        <v>688</v>
      </c>
      <c r="Q426" s="106"/>
      <c r="R426" s="7" t="s">
        <v>1516</v>
      </c>
      <c r="S426" s="8" t="s">
        <v>1517</v>
      </c>
      <c r="T426" s="14" t="s">
        <v>680</v>
      </c>
      <c r="U426" s="96" t="s">
        <v>637</v>
      </c>
      <c r="V426" s="16"/>
      <c r="W426" s="15"/>
      <c r="X426" s="107" t="str">
        <f t="shared" si="53"/>
        <v>▼選択</v>
      </c>
      <c r="Y426" s="108" t="s">
        <v>680</v>
      </c>
      <c r="Z426" s="108" t="s">
        <v>681</v>
      </c>
      <c r="AA426" s="71" t="s">
        <v>690</v>
      </c>
      <c r="AB426" s="71" t="s">
        <v>691</v>
      </c>
      <c r="AC426" s="108" t="s">
        <v>682</v>
      </c>
      <c r="AD426" s="108"/>
      <c r="AE426" s="248" t="s">
        <v>680</v>
      </c>
      <c r="AF426" s="74"/>
      <c r="AG426" s="90"/>
      <c r="AH426" s="74"/>
      <c r="AI426" s="74"/>
      <c r="AJ426" s="74"/>
      <c r="AK426" s="73"/>
      <c r="AL426" s="6"/>
      <c r="AM426" s="74"/>
      <c r="BA426" s="75">
        <f t="shared" si="48"/>
        <v>34</v>
      </c>
      <c r="BB426" s="75">
        <f t="shared" si="49"/>
        <v>2</v>
      </c>
      <c r="BC426" s="245" t="str">
        <f t="shared" si="50"/>
        <v>ＨＨ</v>
      </c>
      <c r="BD426" s="19"/>
    </row>
    <row r="427" spans="1:56" ht="42" x14ac:dyDescent="0.4">
      <c r="A427" s="121" t="s">
        <v>769</v>
      </c>
      <c r="B427" s="341"/>
      <c r="C427" s="121" t="s">
        <v>792</v>
      </c>
      <c r="D427" s="344"/>
      <c r="E427" s="121" t="s">
        <v>850</v>
      </c>
      <c r="F427" s="344"/>
      <c r="G427" s="175" t="s">
        <v>852</v>
      </c>
      <c r="H427" s="471"/>
      <c r="I427" s="114">
        <v>184</v>
      </c>
      <c r="J427" s="65" t="s">
        <v>446</v>
      </c>
      <c r="K427" s="350" t="s">
        <v>206</v>
      </c>
      <c r="L427" s="338"/>
      <c r="M427" s="338"/>
      <c r="N427" s="106" t="s">
        <v>680</v>
      </c>
      <c r="O427" s="106" t="s">
        <v>687</v>
      </c>
      <c r="P427" s="106" t="s">
        <v>688</v>
      </c>
      <c r="Q427" s="106"/>
      <c r="R427" s="7" t="s">
        <v>1518</v>
      </c>
      <c r="S427" s="8" t="s">
        <v>1519</v>
      </c>
      <c r="T427" s="14" t="s">
        <v>680</v>
      </c>
      <c r="U427" s="96" t="s">
        <v>376</v>
      </c>
      <c r="V427" s="16"/>
      <c r="W427" s="15"/>
      <c r="X427" s="107" t="str">
        <f t="shared" si="53"/>
        <v>▼選択</v>
      </c>
      <c r="Y427" s="108" t="s">
        <v>680</v>
      </c>
      <c r="Z427" s="108" t="s">
        <v>681</v>
      </c>
      <c r="AA427" s="71" t="s">
        <v>690</v>
      </c>
      <c r="AB427" s="71" t="s">
        <v>691</v>
      </c>
      <c r="AC427" s="108" t="s">
        <v>682</v>
      </c>
      <c r="AD427" s="108"/>
      <c r="AE427" s="248" t="s">
        <v>680</v>
      </c>
      <c r="AF427" s="74"/>
      <c r="AG427" s="90"/>
      <c r="AH427" s="74"/>
      <c r="AI427" s="74"/>
      <c r="AJ427" s="74"/>
      <c r="AK427" s="73"/>
      <c r="AL427" s="6"/>
      <c r="AM427" s="74"/>
      <c r="BA427" s="75">
        <f t="shared" si="48"/>
        <v>116</v>
      </c>
      <c r="BB427" s="75">
        <f t="shared" si="49"/>
        <v>3</v>
      </c>
      <c r="BC427" s="245" t="str">
        <f t="shared" si="50"/>
        <v>ＨＨＨ</v>
      </c>
      <c r="BD427" s="19"/>
    </row>
    <row r="428" spans="1:56" ht="28.5" x14ac:dyDescent="0.4">
      <c r="A428" s="76" t="s">
        <v>769</v>
      </c>
      <c r="B428" s="341"/>
      <c r="C428" s="76" t="s">
        <v>792</v>
      </c>
      <c r="D428" s="344"/>
      <c r="E428" s="121" t="s">
        <v>850</v>
      </c>
      <c r="F428" s="344"/>
      <c r="G428" s="175" t="s">
        <v>852</v>
      </c>
      <c r="H428" s="471"/>
      <c r="I428" s="64">
        <v>185</v>
      </c>
      <c r="J428" s="65" t="s">
        <v>446</v>
      </c>
      <c r="K428" s="350" t="s">
        <v>207</v>
      </c>
      <c r="L428" s="338"/>
      <c r="M428" s="338"/>
      <c r="N428" s="106" t="s">
        <v>680</v>
      </c>
      <c r="O428" s="106" t="s">
        <v>687</v>
      </c>
      <c r="P428" s="106" t="s">
        <v>688</v>
      </c>
      <c r="Q428" s="106"/>
      <c r="R428" s="7" t="s">
        <v>1520</v>
      </c>
      <c r="S428" s="8" t="s">
        <v>1521</v>
      </c>
      <c r="T428" s="14" t="s">
        <v>680</v>
      </c>
      <c r="U428" s="96" t="s">
        <v>638</v>
      </c>
      <c r="V428" s="16"/>
      <c r="W428" s="15"/>
      <c r="X428" s="107" t="str">
        <f t="shared" si="53"/>
        <v>▼選択</v>
      </c>
      <c r="Y428" s="108" t="s">
        <v>680</v>
      </c>
      <c r="Z428" s="108" t="s">
        <v>681</v>
      </c>
      <c r="AA428" s="71" t="s">
        <v>690</v>
      </c>
      <c r="AB428" s="71" t="s">
        <v>691</v>
      </c>
      <c r="AC428" s="108" t="s">
        <v>682</v>
      </c>
      <c r="AD428" s="108"/>
      <c r="AE428" s="248" t="s">
        <v>680</v>
      </c>
      <c r="AF428" s="74"/>
      <c r="AG428" s="90"/>
      <c r="AH428" s="74"/>
      <c r="AI428" s="74"/>
      <c r="AJ428" s="74"/>
      <c r="AK428" s="73"/>
      <c r="AL428" s="6"/>
      <c r="AM428" s="74"/>
      <c r="BA428" s="75">
        <f t="shared" si="48"/>
        <v>42</v>
      </c>
      <c r="BB428" s="75">
        <f t="shared" si="49"/>
        <v>2</v>
      </c>
      <c r="BC428" s="245" t="str">
        <f t="shared" si="50"/>
        <v>ＨＨ</v>
      </c>
      <c r="BD428" s="19"/>
    </row>
    <row r="429" spans="1:56" ht="42" x14ac:dyDescent="0.4">
      <c r="A429" s="110" t="s">
        <v>769</v>
      </c>
      <c r="B429" s="342"/>
      <c r="C429" s="110" t="s">
        <v>792</v>
      </c>
      <c r="D429" s="345"/>
      <c r="E429" s="110" t="s">
        <v>850</v>
      </c>
      <c r="F429" s="345"/>
      <c r="G429" s="176" t="s">
        <v>852</v>
      </c>
      <c r="H429" s="472"/>
      <c r="I429" s="114">
        <v>186</v>
      </c>
      <c r="J429" s="112" t="s">
        <v>446</v>
      </c>
      <c r="K429" s="337" t="s">
        <v>208</v>
      </c>
      <c r="L429" s="338"/>
      <c r="M429" s="339"/>
      <c r="N429" s="106" t="s">
        <v>680</v>
      </c>
      <c r="O429" s="106" t="s">
        <v>687</v>
      </c>
      <c r="P429" s="106" t="s">
        <v>688</v>
      </c>
      <c r="Q429" s="106"/>
      <c r="R429" s="7" t="s">
        <v>1522</v>
      </c>
      <c r="S429" s="8" t="s">
        <v>1523</v>
      </c>
      <c r="T429" s="14" t="s">
        <v>680</v>
      </c>
      <c r="U429" s="96" t="s">
        <v>639</v>
      </c>
      <c r="V429" s="16"/>
      <c r="W429" s="15"/>
      <c r="X429" s="107" t="str">
        <f t="shared" si="53"/>
        <v>▼選択</v>
      </c>
      <c r="Y429" s="108" t="s">
        <v>680</v>
      </c>
      <c r="Z429" s="108" t="s">
        <v>681</v>
      </c>
      <c r="AA429" s="71" t="s">
        <v>690</v>
      </c>
      <c r="AB429" s="71" t="s">
        <v>691</v>
      </c>
      <c r="AC429" s="108" t="s">
        <v>682</v>
      </c>
      <c r="AD429" s="108"/>
      <c r="AE429" s="248" t="s">
        <v>680</v>
      </c>
      <c r="AF429" s="74"/>
      <c r="AG429" s="90"/>
      <c r="AH429" s="74"/>
      <c r="AI429" s="74"/>
      <c r="AJ429" s="74"/>
      <c r="AK429" s="73"/>
      <c r="AL429" s="6"/>
      <c r="AM429" s="74"/>
      <c r="BA429" s="75">
        <f t="shared" si="48"/>
        <v>61</v>
      </c>
      <c r="BB429" s="75">
        <f t="shared" si="49"/>
        <v>3</v>
      </c>
      <c r="BC429" s="245" t="str">
        <f t="shared" si="50"/>
        <v>ＨＨＨ</v>
      </c>
      <c r="BD429" s="19"/>
    </row>
    <row r="430" spans="1:56" ht="42" x14ac:dyDescent="0.4">
      <c r="A430" s="119" t="s">
        <v>768</v>
      </c>
      <c r="B430" s="340" t="s">
        <v>337</v>
      </c>
      <c r="C430" s="131" t="s">
        <v>782</v>
      </c>
      <c r="D430" s="343" t="s">
        <v>348</v>
      </c>
      <c r="E430" s="119" t="s">
        <v>831</v>
      </c>
      <c r="F430" s="346" t="s">
        <v>373</v>
      </c>
      <c r="G430" s="177" t="s">
        <v>854</v>
      </c>
      <c r="H430" s="484" t="s">
        <v>41</v>
      </c>
      <c r="I430" s="64">
        <v>187</v>
      </c>
      <c r="J430" s="65" t="s">
        <v>446</v>
      </c>
      <c r="K430" s="350" t="s">
        <v>209</v>
      </c>
      <c r="L430" s="338"/>
      <c r="M430" s="338"/>
      <c r="N430" s="106" t="s">
        <v>680</v>
      </c>
      <c r="O430" s="106" t="s">
        <v>687</v>
      </c>
      <c r="P430" s="106" t="s">
        <v>688</v>
      </c>
      <c r="Q430" s="106"/>
      <c r="R430" s="7" t="s">
        <v>1524</v>
      </c>
      <c r="S430" s="8" t="s">
        <v>1525</v>
      </c>
      <c r="T430" s="14" t="s">
        <v>680</v>
      </c>
      <c r="U430" s="96" t="s">
        <v>639</v>
      </c>
      <c r="V430" s="16"/>
      <c r="W430" s="15"/>
      <c r="X430" s="115" t="str">
        <f t="shared" si="53"/>
        <v>▼選択</v>
      </c>
      <c r="Y430" s="108" t="s">
        <v>680</v>
      </c>
      <c r="Z430" s="108" t="s">
        <v>681</v>
      </c>
      <c r="AA430" s="71" t="s">
        <v>690</v>
      </c>
      <c r="AB430" s="71" t="s">
        <v>691</v>
      </c>
      <c r="AC430" s="108" t="s">
        <v>682</v>
      </c>
      <c r="AD430" s="108"/>
      <c r="AE430" s="248" t="s">
        <v>680</v>
      </c>
      <c r="AF430" s="74"/>
      <c r="AG430" s="90"/>
      <c r="AH430" s="74"/>
      <c r="AI430" s="74"/>
      <c r="AJ430" s="74"/>
      <c r="AK430" s="73"/>
      <c r="AL430" s="6"/>
      <c r="AM430" s="74"/>
      <c r="BA430" s="75">
        <f t="shared" si="48"/>
        <v>58</v>
      </c>
      <c r="BB430" s="75">
        <f t="shared" si="49"/>
        <v>3</v>
      </c>
      <c r="BC430" s="245" t="str">
        <f t="shared" si="50"/>
        <v>ＨＨＨ</v>
      </c>
      <c r="BD430" s="19"/>
    </row>
    <row r="431" spans="1:56" ht="42" x14ac:dyDescent="0.4">
      <c r="A431" s="76" t="s">
        <v>769</v>
      </c>
      <c r="B431" s="341"/>
      <c r="C431" s="76" t="s">
        <v>792</v>
      </c>
      <c r="D431" s="344"/>
      <c r="E431" s="76" t="s">
        <v>850</v>
      </c>
      <c r="F431" s="344"/>
      <c r="G431" s="178" t="s">
        <v>854</v>
      </c>
      <c r="H431" s="485"/>
      <c r="I431" s="114">
        <v>188</v>
      </c>
      <c r="J431" s="65" t="s">
        <v>446</v>
      </c>
      <c r="K431" s="350" t="s">
        <v>210</v>
      </c>
      <c r="L431" s="338"/>
      <c r="M431" s="338"/>
      <c r="N431" s="106" t="s">
        <v>680</v>
      </c>
      <c r="O431" s="106" t="s">
        <v>687</v>
      </c>
      <c r="P431" s="106" t="s">
        <v>688</v>
      </c>
      <c r="Q431" s="106"/>
      <c r="R431" s="7" t="s">
        <v>1526</v>
      </c>
      <c r="S431" s="8" t="s">
        <v>1527</v>
      </c>
      <c r="T431" s="14" t="s">
        <v>680</v>
      </c>
      <c r="U431" s="96" t="s">
        <v>639</v>
      </c>
      <c r="V431" s="16"/>
      <c r="W431" s="15"/>
      <c r="X431" s="115" t="str">
        <f t="shared" si="53"/>
        <v>▼選択</v>
      </c>
      <c r="Y431" s="108" t="s">
        <v>680</v>
      </c>
      <c r="Z431" s="108" t="s">
        <v>681</v>
      </c>
      <c r="AA431" s="71" t="s">
        <v>690</v>
      </c>
      <c r="AB431" s="71" t="s">
        <v>691</v>
      </c>
      <c r="AC431" s="108" t="s">
        <v>682</v>
      </c>
      <c r="AD431" s="108"/>
      <c r="AE431" s="248" t="s">
        <v>680</v>
      </c>
      <c r="AF431" s="74"/>
      <c r="AG431" s="90"/>
      <c r="AH431" s="74"/>
      <c r="AI431" s="74"/>
      <c r="AJ431" s="74"/>
      <c r="AK431" s="73"/>
      <c r="AL431" s="6"/>
      <c r="AM431" s="74"/>
      <c r="BA431" s="75">
        <f t="shared" si="48"/>
        <v>134</v>
      </c>
      <c r="BB431" s="75">
        <f t="shared" si="49"/>
        <v>3</v>
      </c>
      <c r="BC431" s="245" t="str">
        <f t="shared" si="50"/>
        <v>ＨＨＨ</v>
      </c>
      <c r="BD431" s="19"/>
    </row>
    <row r="432" spans="1:56" ht="42" x14ac:dyDescent="0.4">
      <c r="A432" s="76" t="s">
        <v>769</v>
      </c>
      <c r="B432" s="341"/>
      <c r="C432" s="76" t="s">
        <v>792</v>
      </c>
      <c r="D432" s="344"/>
      <c r="E432" s="76" t="s">
        <v>850</v>
      </c>
      <c r="F432" s="344"/>
      <c r="G432" s="178" t="s">
        <v>854</v>
      </c>
      <c r="H432" s="485"/>
      <c r="I432" s="64">
        <v>189</v>
      </c>
      <c r="J432" s="65" t="s">
        <v>446</v>
      </c>
      <c r="K432" s="350" t="s">
        <v>211</v>
      </c>
      <c r="L432" s="338"/>
      <c r="M432" s="338"/>
      <c r="N432" s="106" t="s">
        <v>680</v>
      </c>
      <c r="O432" s="106" t="s">
        <v>687</v>
      </c>
      <c r="P432" s="106" t="s">
        <v>688</v>
      </c>
      <c r="Q432" s="106"/>
      <c r="R432" s="7" t="s">
        <v>1528</v>
      </c>
      <c r="S432" s="8" t="s">
        <v>1529</v>
      </c>
      <c r="T432" s="14" t="s">
        <v>680</v>
      </c>
      <c r="U432" s="96" t="s">
        <v>376</v>
      </c>
      <c r="V432" s="16"/>
      <c r="W432" s="15"/>
      <c r="X432" s="115" t="str">
        <f t="shared" si="53"/>
        <v>▼選択</v>
      </c>
      <c r="Y432" s="108" t="s">
        <v>680</v>
      </c>
      <c r="Z432" s="108" t="s">
        <v>681</v>
      </c>
      <c r="AA432" s="71" t="s">
        <v>690</v>
      </c>
      <c r="AB432" s="71" t="s">
        <v>691</v>
      </c>
      <c r="AC432" s="108" t="s">
        <v>682</v>
      </c>
      <c r="AD432" s="108"/>
      <c r="AE432" s="248" t="s">
        <v>680</v>
      </c>
      <c r="AF432" s="74"/>
      <c r="AG432" s="90"/>
      <c r="AH432" s="74"/>
      <c r="AI432" s="74"/>
      <c r="AJ432" s="74"/>
      <c r="AK432" s="73"/>
      <c r="AL432" s="6"/>
      <c r="AM432" s="74"/>
      <c r="BA432" s="75">
        <f t="shared" si="48"/>
        <v>104</v>
      </c>
      <c r="BB432" s="75">
        <f t="shared" si="49"/>
        <v>3</v>
      </c>
      <c r="BC432" s="245" t="str">
        <f t="shared" si="50"/>
        <v>ＨＨＨ</v>
      </c>
      <c r="BD432" s="19"/>
    </row>
    <row r="433" spans="1:56" ht="42" x14ac:dyDescent="0.4">
      <c r="A433" s="76" t="s">
        <v>769</v>
      </c>
      <c r="B433" s="341"/>
      <c r="C433" s="76" t="s">
        <v>792</v>
      </c>
      <c r="D433" s="344"/>
      <c r="E433" s="76" t="s">
        <v>850</v>
      </c>
      <c r="F433" s="344"/>
      <c r="G433" s="178" t="s">
        <v>854</v>
      </c>
      <c r="H433" s="485"/>
      <c r="I433" s="114">
        <v>190</v>
      </c>
      <c r="J433" s="65" t="s">
        <v>446</v>
      </c>
      <c r="K433" s="350" t="s">
        <v>212</v>
      </c>
      <c r="L433" s="338"/>
      <c r="M433" s="338"/>
      <c r="N433" s="106" t="s">
        <v>680</v>
      </c>
      <c r="O433" s="106" t="s">
        <v>687</v>
      </c>
      <c r="P433" s="106" t="s">
        <v>688</v>
      </c>
      <c r="Q433" s="106"/>
      <c r="R433" s="7" t="s">
        <v>1530</v>
      </c>
      <c r="S433" s="8" t="s">
        <v>1531</v>
      </c>
      <c r="T433" s="14" t="s">
        <v>680</v>
      </c>
      <c r="U433" s="96" t="s">
        <v>376</v>
      </c>
      <c r="V433" s="16"/>
      <c r="W433" s="15"/>
      <c r="X433" s="115" t="str">
        <f t="shared" si="53"/>
        <v>▼選択</v>
      </c>
      <c r="Y433" s="108" t="s">
        <v>680</v>
      </c>
      <c r="Z433" s="108" t="s">
        <v>681</v>
      </c>
      <c r="AA433" s="71" t="s">
        <v>690</v>
      </c>
      <c r="AB433" s="71" t="s">
        <v>691</v>
      </c>
      <c r="AC433" s="108" t="s">
        <v>682</v>
      </c>
      <c r="AD433" s="108"/>
      <c r="AE433" s="248" t="s">
        <v>680</v>
      </c>
      <c r="AF433" s="74"/>
      <c r="AG433" s="90"/>
      <c r="AH433" s="74"/>
      <c r="AI433" s="74"/>
      <c r="AJ433" s="74"/>
      <c r="AK433" s="73"/>
      <c r="AL433" s="6"/>
      <c r="AM433" s="74"/>
      <c r="BA433" s="75">
        <f t="shared" si="48"/>
        <v>80</v>
      </c>
      <c r="BB433" s="75">
        <f t="shared" si="49"/>
        <v>3</v>
      </c>
      <c r="BC433" s="245" t="str">
        <f t="shared" si="50"/>
        <v>ＨＨＨ</v>
      </c>
      <c r="BD433" s="19"/>
    </row>
    <row r="434" spans="1:56" ht="28.5" x14ac:dyDescent="0.4">
      <c r="A434" s="76" t="s">
        <v>769</v>
      </c>
      <c r="B434" s="341"/>
      <c r="C434" s="76" t="s">
        <v>792</v>
      </c>
      <c r="D434" s="344"/>
      <c r="E434" s="76" t="s">
        <v>850</v>
      </c>
      <c r="F434" s="344"/>
      <c r="G434" s="178" t="s">
        <v>854</v>
      </c>
      <c r="H434" s="485"/>
      <c r="I434" s="114">
        <v>191</v>
      </c>
      <c r="J434" s="112" t="s">
        <v>446</v>
      </c>
      <c r="K434" s="351" t="s">
        <v>213</v>
      </c>
      <c r="L434" s="351"/>
      <c r="M434" s="351"/>
      <c r="N434" s="106" t="s">
        <v>680</v>
      </c>
      <c r="O434" s="106" t="s">
        <v>687</v>
      </c>
      <c r="P434" s="106" t="s">
        <v>688</v>
      </c>
      <c r="Q434" s="106"/>
      <c r="R434" s="7" t="s">
        <v>1532</v>
      </c>
      <c r="S434" s="8" t="s">
        <v>1533</v>
      </c>
      <c r="T434" s="14" t="s">
        <v>680</v>
      </c>
      <c r="U434" s="96" t="s">
        <v>376</v>
      </c>
      <c r="V434" s="16"/>
      <c r="W434" s="15"/>
      <c r="X434" s="115" t="str">
        <f t="shared" si="53"/>
        <v>▼選択</v>
      </c>
      <c r="Y434" s="108" t="s">
        <v>680</v>
      </c>
      <c r="Z434" s="108" t="s">
        <v>681</v>
      </c>
      <c r="AA434" s="71" t="s">
        <v>690</v>
      </c>
      <c r="AB434" s="71" t="s">
        <v>691</v>
      </c>
      <c r="AC434" s="108" t="s">
        <v>682</v>
      </c>
      <c r="AD434" s="108"/>
      <c r="AE434" s="248" t="s">
        <v>680</v>
      </c>
      <c r="AF434" s="74"/>
      <c r="AG434" s="90"/>
      <c r="AH434" s="74"/>
      <c r="AI434" s="74"/>
      <c r="AJ434" s="74"/>
      <c r="AK434" s="73"/>
      <c r="AL434" s="6"/>
      <c r="AM434" s="74"/>
      <c r="BA434" s="75">
        <f t="shared" si="48"/>
        <v>44</v>
      </c>
      <c r="BB434" s="75">
        <f t="shared" si="49"/>
        <v>2</v>
      </c>
      <c r="BC434" s="245" t="str">
        <f t="shared" si="50"/>
        <v>ＨＨ</v>
      </c>
      <c r="BD434" s="19"/>
    </row>
    <row r="435" spans="1:56" ht="55.5" x14ac:dyDescent="0.4">
      <c r="A435" s="110" t="s">
        <v>769</v>
      </c>
      <c r="B435" s="342"/>
      <c r="C435" s="110" t="s">
        <v>792</v>
      </c>
      <c r="D435" s="345"/>
      <c r="E435" s="110" t="s">
        <v>850</v>
      </c>
      <c r="F435" s="345"/>
      <c r="G435" s="179" t="s">
        <v>854</v>
      </c>
      <c r="H435" s="486"/>
      <c r="I435" s="118" t="s">
        <v>742</v>
      </c>
      <c r="J435" s="112"/>
      <c r="K435" s="355" t="s">
        <v>702</v>
      </c>
      <c r="L435" s="356"/>
      <c r="M435" s="357"/>
      <c r="N435" s="106" t="s">
        <v>680</v>
      </c>
      <c r="O435" s="106" t="s">
        <v>687</v>
      </c>
      <c r="P435" s="106" t="s">
        <v>688</v>
      </c>
      <c r="Q435" s="106"/>
      <c r="R435" s="10" t="s">
        <v>1534</v>
      </c>
      <c r="S435" s="8" t="s">
        <v>1535</v>
      </c>
      <c r="T435" s="14" t="s">
        <v>680</v>
      </c>
      <c r="U435" s="68" t="s">
        <v>689</v>
      </c>
      <c r="V435" s="16"/>
      <c r="W435" s="15"/>
      <c r="X435" s="6"/>
      <c r="Y435" s="6" t="s">
        <v>680</v>
      </c>
      <c r="Z435" s="6" t="s">
        <v>681</v>
      </c>
      <c r="AA435" s="71" t="s">
        <v>690</v>
      </c>
      <c r="AB435" s="71" t="s">
        <v>691</v>
      </c>
      <c r="AC435" s="6" t="s">
        <v>682</v>
      </c>
      <c r="AD435" s="6"/>
      <c r="AE435" s="248" t="s">
        <v>680</v>
      </c>
      <c r="AF435" s="74"/>
      <c r="AG435" s="90"/>
      <c r="AH435" s="74"/>
      <c r="AI435" s="74"/>
      <c r="AJ435" s="74"/>
      <c r="AK435" s="73"/>
      <c r="AL435" s="6"/>
      <c r="AM435" s="74"/>
      <c r="BA435" s="75">
        <f t="shared" si="48"/>
        <v>194</v>
      </c>
      <c r="BB435" s="75">
        <f t="shared" si="49"/>
        <v>4</v>
      </c>
      <c r="BC435" s="245" t="str">
        <f t="shared" si="50"/>
        <v>ＨＨＨＨ</v>
      </c>
      <c r="BD435" s="19"/>
    </row>
    <row r="436" spans="1:56" x14ac:dyDescent="0.4">
      <c r="AB436" s="231"/>
    </row>
    <row r="437" spans="1:56" x14ac:dyDescent="0.4">
      <c r="AB437" s="232"/>
      <c r="AN437" s="233" t="s">
        <v>858</v>
      </c>
      <c r="AO437" s="234"/>
      <c r="AP437" s="234"/>
      <c r="AQ437" s="234"/>
      <c r="AR437" s="234"/>
      <c r="AS437" s="234"/>
      <c r="AT437" s="234"/>
      <c r="AU437" s="234"/>
      <c r="AV437" s="234"/>
      <c r="AW437" s="234"/>
      <c r="AX437" s="234"/>
      <c r="AY437" s="234"/>
      <c r="AZ437" s="234"/>
    </row>
    <row r="438" spans="1:56" ht="24.95" customHeight="1" x14ac:dyDescent="0.4">
      <c r="AB438" s="232"/>
      <c r="AN438" s="235" t="s">
        <v>869</v>
      </c>
      <c r="AO438" s="463" t="s">
        <v>870</v>
      </c>
      <c r="AP438" s="463"/>
      <c r="AQ438" s="463"/>
      <c r="AR438" s="463"/>
      <c r="AS438" s="463"/>
      <c r="AT438" s="463"/>
      <c r="AU438" s="463" t="s">
        <v>871</v>
      </c>
      <c r="AV438" s="463"/>
      <c r="AW438" s="463"/>
      <c r="AX438" s="464" t="s">
        <v>872</v>
      </c>
      <c r="AY438" s="463"/>
      <c r="AZ438" s="463"/>
    </row>
    <row r="439" spans="1:56" ht="24.95" customHeight="1" x14ac:dyDescent="0.4">
      <c r="AN439" s="465" t="s">
        <v>873</v>
      </c>
      <c r="AO439" s="459" t="s">
        <v>874</v>
      </c>
      <c r="AP439" s="459"/>
      <c r="AQ439" s="459"/>
      <c r="AR439" s="459"/>
      <c r="AS439" s="459"/>
      <c r="AT439" s="459"/>
      <c r="AU439" s="236">
        <f>COUNTIF($X$11:$X$32,"○")+COUNTIF($X$11:$X$32,"□")</f>
        <v>0</v>
      </c>
      <c r="AV439" s="237" t="str">
        <f t="shared" ref="AV439:AV442" si="54">IF(OR(AW439=0,AW439=""),"-","/")</f>
        <v>/</v>
      </c>
      <c r="AW439" s="238">
        <f>5-COUNTIF($X$11:$X$32,"対象外")</f>
        <v>5</v>
      </c>
      <c r="AX439" s="239">
        <f>COUNTIF($X$33:$X$37,"○")+COUNTIF($X$33:$X$37,"□")</f>
        <v>0</v>
      </c>
      <c r="AY439" s="237" t="str">
        <f t="shared" ref="AY439:AY449" si="55">IF(OR(AZ439=0,AZ439=""),"-","/")</f>
        <v>/</v>
      </c>
      <c r="AZ439" s="238">
        <f>4-COUNTIF($X$33:$X$37,"対象外")</f>
        <v>4</v>
      </c>
    </row>
    <row r="440" spans="1:56" ht="24.95" customHeight="1" x14ac:dyDescent="0.4">
      <c r="AN440" s="468"/>
      <c r="AO440" s="459" t="s">
        <v>875</v>
      </c>
      <c r="AP440" s="459"/>
      <c r="AQ440" s="459"/>
      <c r="AR440" s="459"/>
      <c r="AS440" s="459"/>
      <c r="AT440" s="459"/>
      <c r="AU440" s="236">
        <f>COUNTIF($X$38:$X$58,"○")+COUNTIF($X$38:$X$58,"□")</f>
        <v>0</v>
      </c>
      <c r="AV440" s="237" t="str">
        <f t="shared" si="54"/>
        <v>/</v>
      </c>
      <c r="AW440" s="238">
        <f>4-COUNTIF($X$38:$X$58,"対象外")</f>
        <v>4</v>
      </c>
      <c r="AX440" s="240"/>
      <c r="AY440" s="237" t="str">
        <f t="shared" si="55"/>
        <v>-</v>
      </c>
      <c r="AZ440" s="238"/>
    </row>
    <row r="441" spans="1:56" ht="24.95" customHeight="1" x14ac:dyDescent="0.4">
      <c r="AN441" s="468"/>
      <c r="AO441" s="459" t="s">
        <v>876</v>
      </c>
      <c r="AP441" s="459"/>
      <c r="AQ441" s="459"/>
      <c r="AR441" s="459"/>
      <c r="AS441" s="459"/>
      <c r="AT441" s="459"/>
      <c r="AU441" s="236">
        <f>COUNTIF($X$60:$X$79,"○")+COUNTIF($X$60:$X$79,"□")</f>
        <v>0</v>
      </c>
      <c r="AV441" s="237" t="str">
        <f t="shared" si="54"/>
        <v>/</v>
      </c>
      <c r="AW441" s="238">
        <f>4-COUNTIF($X$60:$X$79,"対象外")</f>
        <v>4</v>
      </c>
      <c r="AX441" s="239">
        <f>COUNTIF($X$80:$X$83,"○")+COUNTIF($X$80:$X$83,"□")</f>
        <v>0</v>
      </c>
      <c r="AY441" s="237" t="str">
        <f t="shared" si="55"/>
        <v>/</v>
      </c>
      <c r="AZ441" s="238">
        <f>3-COUNTIF($X$80:$X$83,"対象外")</f>
        <v>3</v>
      </c>
    </row>
    <row r="442" spans="1:56" ht="24.95" customHeight="1" x14ac:dyDescent="0.4">
      <c r="AN442" s="468"/>
      <c r="AO442" s="459" t="s">
        <v>877</v>
      </c>
      <c r="AP442" s="459"/>
      <c r="AQ442" s="459"/>
      <c r="AR442" s="459"/>
      <c r="AS442" s="459"/>
      <c r="AT442" s="459"/>
      <c r="AU442" s="236">
        <f>COUNTIF($X$84:$X$118,"○")+COUNTIF($X$84:$X$118,"□")</f>
        <v>0</v>
      </c>
      <c r="AV442" s="237" t="str">
        <f t="shared" si="54"/>
        <v>/</v>
      </c>
      <c r="AW442" s="238">
        <f>6-COUNTIF($X$84:$X$118,"対象外")</f>
        <v>6</v>
      </c>
      <c r="AX442" s="239">
        <f>COUNTIF($X$119:$X$120,"○")+COUNTIF($X$119:$X$120,"□")</f>
        <v>0</v>
      </c>
      <c r="AY442" s="237" t="str">
        <f t="shared" si="55"/>
        <v>/</v>
      </c>
      <c r="AZ442" s="238">
        <f>1-COUNTIF($X$119:$X$120,"対象外")</f>
        <v>1</v>
      </c>
    </row>
    <row r="443" spans="1:56" ht="24.95" customHeight="1" x14ac:dyDescent="0.4">
      <c r="AN443" s="468"/>
      <c r="AO443" s="459" t="s">
        <v>878</v>
      </c>
      <c r="AP443" s="459"/>
      <c r="AQ443" s="459"/>
      <c r="AR443" s="459"/>
      <c r="AS443" s="459"/>
      <c r="AT443" s="459"/>
      <c r="AU443" s="236">
        <f>COUNTIF($X$121:$X$141,"○")+COUNTIF($X$121:$X$141,"□")</f>
        <v>0</v>
      </c>
      <c r="AV443" s="237" t="str">
        <f>IF(OR(AW443=0,AW443=""),"-","/")</f>
        <v>/</v>
      </c>
      <c r="AW443" s="238">
        <f>4-COUNTIF($X$121:$X$141,"対象外")</f>
        <v>4</v>
      </c>
      <c r="AX443" s="239"/>
      <c r="AY443" s="237" t="str">
        <f t="shared" si="55"/>
        <v>-</v>
      </c>
      <c r="AZ443" s="238"/>
    </row>
    <row r="444" spans="1:56" ht="24.95" customHeight="1" x14ac:dyDescent="0.4">
      <c r="AN444" s="468"/>
      <c r="AO444" s="459" t="s">
        <v>879</v>
      </c>
      <c r="AP444" s="459"/>
      <c r="AQ444" s="459"/>
      <c r="AR444" s="459"/>
      <c r="AS444" s="459"/>
      <c r="AT444" s="459"/>
      <c r="AU444" s="236">
        <f>COUNTIF($X$143:$X$154,"○")+COUNTIF($X$143:$X$154,"□")</f>
        <v>0</v>
      </c>
      <c r="AV444" s="237" t="str">
        <f t="shared" ref="AV444:AV449" si="56">IF(OR(AW444=0,AW444=""),"-","/")</f>
        <v>/</v>
      </c>
      <c r="AW444" s="238">
        <f>3-COUNTIF($X$143:$X$154,"対象外")</f>
        <v>3</v>
      </c>
      <c r="AX444" s="239">
        <f>COUNTIF($X$155:$X$156,"○")+COUNTIF($X$155:$X$156,"□")</f>
        <v>0</v>
      </c>
      <c r="AY444" s="237" t="str">
        <f t="shared" si="55"/>
        <v>/</v>
      </c>
      <c r="AZ444" s="238">
        <f>1-COUNTIF($X$155:$X$156,"対象外")</f>
        <v>1</v>
      </c>
    </row>
    <row r="445" spans="1:56" ht="24.95" customHeight="1" x14ac:dyDescent="0.4">
      <c r="AN445" s="468"/>
      <c r="AO445" s="459" t="s">
        <v>880</v>
      </c>
      <c r="AP445" s="459"/>
      <c r="AQ445" s="459"/>
      <c r="AR445" s="459"/>
      <c r="AS445" s="459"/>
      <c r="AT445" s="459"/>
      <c r="AU445" s="236">
        <f>COUNTIF($X$157,"○")+COUNTIF($X$157,"□")</f>
        <v>0</v>
      </c>
      <c r="AV445" s="237" t="str">
        <f t="shared" si="56"/>
        <v>/</v>
      </c>
      <c r="AW445" s="238">
        <f>1-COUNTIF($X$157,"対象外")</f>
        <v>1</v>
      </c>
      <c r="AX445" s="239">
        <f>COUNTIF($X$158:$X$159,"○")+COUNTIF($X$158:$X$159,"□")</f>
        <v>0</v>
      </c>
      <c r="AY445" s="237" t="str">
        <f t="shared" si="55"/>
        <v>/</v>
      </c>
      <c r="AZ445" s="238">
        <f>1-COUNTIF($X$158:$X$159,"対象外")</f>
        <v>1</v>
      </c>
    </row>
    <row r="446" spans="1:56" ht="24.95" customHeight="1" x14ac:dyDescent="0.4">
      <c r="AN446" s="468"/>
      <c r="AO446" s="459" t="s">
        <v>881</v>
      </c>
      <c r="AP446" s="459"/>
      <c r="AQ446" s="459"/>
      <c r="AR446" s="459"/>
      <c r="AS446" s="459"/>
      <c r="AT446" s="459"/>
      <c r="AU446" s="236">
        <f>COUNTIF($X$160,"○")+COUNTIF($X$160,"□")</f>
        <v>0</v>
      </c>
      <c r="AV446" s="237" t="str">
        <f t="shared" si="56"/>
        <v>/</v>
      </c>
      <c r="AW446" s="238">
        <f>1-COUNTIF($X$160,"対象外")</f>
        <v>1</v>
      </c>
      <c r="AX446" s="239">
        <f>COUNTIF($X$161:$X$162,"○")+COUNTIF($X$161:$X$162,"□")</f>
        <v>0</v>
      </c>
      <c r="AY446" s="237" t="str">
        <f t="shared" si="55"/>
        <v>/</v>
      </c>
      <c r="AZ446" s="238">
        <f>1-COUNTIF($X$161:$X$162,"対象外")</f>
        <v>1</v>
      </c>
    </row>
    <row r="447" spans="1:56" ht="24.95" customHeight="1" x14ac:dyDescent="0.4">
      <c r="AN447" s="468"/>
      <c r="AO447" s="459" t="s">
        <v>882</v>
      </c>
      <c r="AP447" s="459"/>
      <c r="AQ447" s="459"/>
      <c r="AR447" s="459"/>
      <c r="AS447" s="459"/>
      <c r="AT447" s="459"/>
      <c r="AU447" s="236">
        <f>COUNTIF($X$163:$X$178,"○")+COUNTIF($X$163:$X$178,"□")</f>
        <v>0</v>
      </c>
      <c r="AV447" s="237" t="str">
        <f t="shared" si="56"/>
        <v>/</v>
      </c>
      <c r="AW447" s="238">
        <f>7-COUNTIF($X$163:$X$178,"対象外")</f>
        <v>7</v>
      </c>
      <c r="AX447" s="239">
        <f>COUNTIF($X$179:$X$180,"○")+COUNTIF($X$179:$X$180,"□")</f>
        <v>0</v>
      </c>
      <c r="AY447" s="237" t="str">
        <f t="shared" si="55"/>
        <v>/</v>
      </c>
      <c r="AZ447" s="238">
        <f>1-COUNTIF($X$179:$X$180,"対象外")</f>
        <v>1</v>
      </c>
    </row>
    <row r="448" spans="1:56" ht="24.95" customHeight="1" x14ac:dyDescent="0.4">
      <c r="AN448" s="469"/>
      <c r="AO448" s="459" t="s">
        <v>883</v>
      </c>
      <c r="AP448" s="459"/>
      <c r="AQ448" s="459"/>
      <c r="AR448" s="459"/>
      <c r="AS448" s="459"/>
      <c r="AT448" s="459"/>
      <c r="AU448" s="236">
        <f>COUNTIF($X$181:$X$184,"○")+COUNTIF($X$181:$X$184,"□")</f>
        <v>0</v>
      </c>
      <c r="AV448" s="237" t="str">
        <f t="shared" si="56"/>
        <v>/</v>
      </c>
      <c r="AW448" s="238">
        <f>2-COUNTIF($X$181:$X$184,"対象外")</f>
        <v>2</v>
      </c>
      <c r="AX448" s="239">
        <f>COUNTIF($X$185:$X$188,"○")+COUNTIF($X$185:$X$188,"□")</f>
        <v>0</v>
      </c>
      <c r="AY448" s="237" t="str">
        <f t="shared" si="55"/>
        <v>/</v>
      </c>
      <c r="AZ448" s="238">
        <f>3-COUNTIF($X$185:$X$188,"対象外")</f>
        <v>3</v>
      </c>
    </row>
    <row r="449" spans="40:52" ht="24.95" customHeight="1" x14ac:dyDescent="0.4">
      <c r="AN449" s="241" t="s">
        <v>859</v>
      </c>
      <c r="AO449" s="459" t="s">
        <v>884</v>
      </c>
      <c r="AP449" s="459"/>
      <c r="AQ449" s="459"/>
      <c r="AR449" s="459"/>
      <c r="AS449" s="459"/>
      <c r="AT449" s="459"/>
      <c r="AU449" s="236">
        <f>COUNTIF($X$189:$X$193,"○")+COUNTIF($X$189:$X$193,"□")</f>
        <v>0</v>
      </c>
      <c r="AV449" s="237" t="str">
        <f t="shared" si="56"/>
        <v>/</v>
      </c>
      <c r="AW449" s="238">
        <f>5-COUNTIF($X$189:$X$193,"対象外")</f>
        <v>5</v>
      </c>
      <c r="AX449" s="239">
        <f>COUNTIF($X$194:$X$199,"○")+COUNTIF($X$194:$X$199,"□")</f>
        <v>0</v>
      </c>
      <c r="AY449" s="237" t="str">
        <f t="shared" si="55"/>
        <v>/</v>
      </c>
      <c r="AZ449" s="238">
        <f>5-COUNTIF($X$194:$X$199,"対象外")</f>
        <v>5</v>
      </c>
    </row>
    <row r="450" spans="40:52" ht="24.95" customHeight="1" x14ac:dyDescent="0.4">
      <c r="AN450" s="233" t="s">
        <v>860</v>
      </c>
      <c r="AO450" s="234"/>
      <c r="AP450" s="234"/>
      <c r="AQ450" s="234"/>
      <c r="AR450" s="234"/>
      <c r="AS450" s="234"/>
      <c r="AT450" s="234"/>
      <c r="AU450" s="234"/>
      <c r="AV450" s="234"/>
      <c r="AW450" s="234"/>
      <c r="AX450" s="234"/>
      <c r="AY450" s="234"/>
      <c r="AZ450" s="234"/>
    </row>
    <row r="451" spans="40:52" ht="24.95" customHeight="1" x14ac:dyDescent="0.4">
      <c r="AN451" s="235" t="s">
        <v>869</v>
      </c>
      <c r="AO451" s="463" t="s">
        <v>870</v>
      </c>
      <c r="AP451" s="463"/>
      <c r="AQ451" s="463"/>
      <c r="AR451" s="463"/>
      <c r="AS451" s="463"/>
      <c r="AT451" s="463"/>
      <c r="AU451" s="463" t="s">
        <v>871</v>
      </c>
      <c r="AV451" s="463"/>
      <c r="AW451" s="463"/>
      <c r="AX451" s="464" t="s">
        <v>872</v>
      </c>
      <c r="AY451" s="463"/>
      <c r="AZ451" s="463"/>
    </row>
    <row r="452" spans="40:52" ht="36" x14ac:dyDescent="0.4">
      <c r="AN452" s="241" t="s">
        <v>861</v>
      </c>
      <c r="AO452" s="459" t="s">
        <v>885</v>
      </c>
      <c r="AP452" s="459"/>
      <c r="AQ452" s="459"/>
      <c r="AR452" s="459"/>
      <c r="AS452" s="459"/>
      <c r="AT452" s="459"/>
      <c r="AU452" s="236">
        <f>COUNTIF($X$200:$X$210,"○")+COUNTIF($X$200:$X$210,"□")</f>
        <v>0</v>
      </c>
      <c r="AV452" s="237" t="str">
        <f t="shared" ref="AV452:AV455" si="57">IF(OR(AW452=0,AW452=""),"-","/")</f>
        <v>/</v>
      </c>
      <c r="AW452" s="238">
        <f>5-COUNTIF($X$200:$X$210,"対象外")</f>
        <v>5</v>
      </c>
      <c r="AX452" s="239">
        <f>COUNTIF($X$211:$X$217,"○")+COUNTIF($X$211:$X$217,"□")</f>
        <v>0</v>
      </c>
      <c r="AY452" s="237" t="str">
        <f t="shared" ref="AY452:AY455" si="58">IF(OR(AZ452=0,AZ452=""),"-","/")</f>
        <v>/</v>
      </c>
      <c r="AZ452" s="238">
        <f>6-COUNTIF($X$211:$X$217,"対象外")</f>
        <v>6</v>
      </c>
    </row>
    <row r="453" spans="40:52" ht="36" x14ac:dyDescent="0.4">
      <c r="AN453" s="241" t="s">
        <v>862</v>
      </c>
      <c r="AO453" s="462" t="s">
        <v>886</v>
      </c>
      <c r="AP453" s="462"/>
      <c r="AQ453" s="462"/>
      <c r="AR453" s="462"/>
      <c r="AS453" s="462"/>
      <c r="AT453" s="462"/>
      <c r="AU453" s="236">
        <f>COUNTIF($X$218:$X$224,"○")+COUNTIF($X$218:$X$224,"□")</f>
        <v>0</v>
      </c>
      <c r="AV453" s="237" t="str">
        <f t="shared" si="57"/>
        <v>/</v>
      </c>
      <c r="AW453" s="238">
        <f>7-COUNTIF($X$218:$X$224,"対象外")</f>
        <v>7</v>
      </c>
      <c r="AX453" s="239">
        <f>COUNTIF($X$225:$X$231,"○")+COUNTIF($X$225:$X$231,"□")</f>
        <v>0</v>
      </c>
      <c r="AY453" s="237" t="str">
        <f t="shared" si="58"/>
        <v>/</v>
      </c>
      <c r="AZ453" s="238">
        <f>6-COUNTIF($X$225:$X$231,"対象外")</f>
        <v>6</v>
      </c>
    </row>
    <row r="454" spans="40:52" ht="24" x14ac:dyDescent="0.4">
      <c r="AN454" s="241" t="s">
        <v>863</v>
      </c>
      <c r="AO454" s="459" t="s">
        <v>887</v>
      </c>
      <c r="AP454" s="459"/>
      <c r="AQ454" s="459"/>
      <c r="AR454" s="459"/>
      <c r="AS454" s="459"/>
      <c r="AT454" s="459"/>
      <c r="AU454" s="236">
        <f>COUNTIF($X$232:$X$233,"○")+COUNTIF($X$232:$X$233,"□")</f>
        <v>0</v>
      </c>
      <c r="AV454" s="237" t="str">
        <f t="shared" si="57"/>
        <v>/</v>
      </c>
      <c r="AW454" s="238">
        <f>2-COUNTIF($X$232:$X$233,"対象外")</f>
        <v>2</v>
      </c>
      <c r="AX454" s="239">
        <f>COUNTIF($X$234:$X$235,"○")+COUNTIF($X$234:$X$235,"□")</f>
        <v>0</v>
      </c>
      <c r="AY454" s="237" t="str">
        <f t="shared" si="58"/>
        <v>/</v>
      </c>
      <c r="AZ454" s="238">
        <f>1-COUNTIF($X$234:$X$235,"対象外")</f>
        <v>1</v>
      </c>
    </row>
    <row r="455" spans="40:52" ht="24.95" customHeight="1" x14ac:dyDescent="0.4">
      <c r="AN455" s="242" t="s">
        <v>864</v>
      </c>
      <c r="AO455" s="459" t="s">
        <v>888</v>
      </c>
      <c r="AP455" s="459"/>
      <c r="AQ455" s="459"/>
      <c r="AR455" s="459"/>
      <c r="AS455" s="459"/>
      <c r="AT455" s="459"/>
      <c r="AU455" s="236">
        <f>COUNTIF($X$236,"○")+COUNTIF($X$236,"□")</f>
        <v>0</v>
      </c>
      <c r="AV455" s="237" t="str">
        <f t="shared" si="57"/>
        <v>/</v>
      </c>
      <c r="AW455" s="238">
        <f>1-COUNTIF($X$236,"対象外")</f>
        <v>1</v>
      </c>
      <c r="AX455" s="243"/>
      <c r="AY455" s="237" t="str">
        <f t="shared" si="58"/>
        <v>-</v>
      </c>
      <c r="AZ455" s="244"/>
    </row>
    <row r="456" spans="40:52" ht="24.95" customHeight="1" x14ac:dyDescent="0.4">
      <c r="AN456" s="233" t="s">
        <v>889</v>
      </c>
      <c r="AO456" s="234"/>
      <c r="AP456" s="234"/>
      <c r="AQ456" s="234"/>
      <c r="AR456" s="234"/>
      <c r="AS456" s="234"/>
      <c r="AT456" s="234"/>
      <c r="AU456" s="234"/>
      <c r="AV456" s="234"/>
      <c r="AW456" s="234"/>
      <c r="AX456" s="234"/>
      <c r="AY456" s="234"/>
      <c r="AZ456" s="234"/>
    </row>
    <row r="457" spans="40:52" ht="24.95" customHeight="1" x14ac:dyDescent="0.4">
      <c r="AN457" s="235" t="s">
        <v>869</v>
      </c>
      <c r="AO457" s="463" t="s">
        <v>870</v>
      </c>
      <c r="AP457" s="463"/>
      <c r="AQ457" s="463"/>
      <c r="AR457" s="463"/>
      <c r="AS457" s="463"/>
      <c r="AT457" s="463"/>
      <c r="AU457" s="463" t="s">
        <v>871</v>
      </c>
      <c r="AV457" s="463"/>
      <c r="AW457" s="463"/>
      <c r="AX457" s="464" t="s">
        <v>872</v>
      </c>
      <c r="AY457" s="463"/>
      <c r="AZ457" s="463"/>
    </row>
    <row r="458" spans="40:52" ht="24.95" customHeight="1" x14ac:dyDescent="0.4">
      <c r="AN458" s="460" t="s">
        <v>865</v>
      </c>
      <c r="AO458" s="459" t="s">
        <v>890</v>
      </c>
      <c r="AP458" s="459"/>
      <c r="AQ458" s="459"/>
      <c r="AR458" s="459"/>
      <c r="AS458" s="459"/>
      <c r="AT458" s="459"/>
      <c r="AU458" s="236">
        <f>COUNTIF($X$238:$X$273,"○")+COUNTIF($X$238:$X$273,"□")</f>
        <v>0</v>
      </c>
      <c r="AV458" s="237" t="str">
        <f t="shared" ref="AV458:AV459" si="59">IF(OR(AW458=0,AW458=""),"-","/")</f>
        <v>/</v>
      </c>
      <c r="AW458" s="238">
        <f>10-COUNTIF($X$238:$X$273,"対象外")</f>
        <v>10</v>
      </c>
      <c r="AX458" s="239">
        <f>COUNTIF($X$274:$X$290,"○")+COUNTIF($X$274:$X$290,"□")</f>
        <v>0</v>
      </c>
      <c r="AY458" s="237" t="str">
        <f t="shared" ref="AY458:AY459" si="60">IF(OR(AZ458=0,AZ458=""),"-","/")</f>
        <v>/</v>
      </c>
      <c r="AZ458" s="238">
        <f>10-COUNTIF($X$274:$X$290,"対象外")</f>
        <v>10</v>
      </c>
    </row>
    <row r="459" spans="40:52" ht="24.95" customHeight="1" x14ac:dyDescent="0.4">
      <c r="AN459" s="461"/>
      <c r="AO459" s="462" t="s">
        <v>891</v>
      </c>
      <c r="AP459" s="462"/>
      <c r="AQ459" s="462"/>
      <c r="AR459" s="462"/>
      <c r="AS459" s="462"/>
      <c r="AT459" s="462"/>
      <c r="AU459" s="236">
        <f>COUNTIF($X$291:$X$320,"○")+COUNTIF($X$291:$X$320,"□")</f>
        <v>0</v>
      </c>
      <c r="AV459" s="237" t="str">
        <f t="shared" si="59"/>
        <v>/</v>
      </c>
      <c r="AW459" s="238">
        <f>13-COUNTIF($X$291:$X$320,"対象外")</f>
        <v>13</v>
      </c>
      <c r="AX459" s="239">
        <f>COUNTIF($X$321:$X$329,"○")+COUNTIF($X$321:$X$329,"□")</f>
        <v>0</v>
      </c>
      <c r="AY459" s="237" t="str">
        <f t="shared" si="60"/>
        <v>/</v>
      </c>
      <c r="AZ459" s="238">
        <f>2-COUNTIF($X$321:$X$329,"対象外")</f>
        <v>2</v>
      </c>
    </row>
    <row r="460" spans="40:52" ht="24.95" customHeight="1" x14ac:dyDescent="0.4">
      <c r="AN460" s="233" t="s">
        <v>866</v>
      </c>
      <c r="AO460" s="234"/>
      <c r="AP460" s="234"/>
      <c r="AQ460" s="234"/>
      <c r="AR460" s="234"/>
      <c r="AS460" s="234"/>
      <c r="AT460" s="234"/>
      <c r="AU460" s="234"/>
      <c r="AV460" s="234"/>
      <c r="AW460" s="234"/>
      <c r="AX460" s="234"/>
      <c r="AY460" s="234"/>
      <c r="AZ460" s="234"/>
    </row>
    <row r="461" spans="40:52" ht="24.95" customHeight="1" x14ac:dyDescent="0.4">
      <c r="AN461" s="235" t="s">
        <v>869</v>
      </c>
      <c r="AO461" s="463" t="s">
        <v>870</v>
      </c>
      <c r="AP461" s="463"/>
      <c r="AQ461" s="463"/>
      <c r="AR461" s="463"/>
      <c r="AS461" s="463"/>
      <c r="AT461" s="463"/>
      <c r="AU461" s="463" t="s">
        <v>871</v>
      </c>
      <c r="AV461" s="463"/>
      <c r="AW461" s="463"/>
      <c r="AX461" s="464" t="s">
        <v>872</v>
      </c>
      <c r="AY461" s="463"/>
      <c r="AZ461" s="463"/>
    </row>
    <row r="462" spans="40:52" ht="24.95" customHeight="1" x14ac:dyDescent="0.4">
      <c r="AN462" s="465" t="s">
        <v>892</v>
      </c>
      <c r="AO462" s="459" t="s">
        <v>893</v>
      </c>
      <c r="AP462" s="459"/>
      <c r="AQ462" s="459"/>
      <c r="AR462" s="459"/>
      <c r="AS462" s="459"/>
      <c r="AT462" s="459"/>
      <c r="AU462" s="236">
        <f>COUNTIF($X$330:$X$331,"○")+COUNTIF($X$330:$X$331,"□")</f>
        <v>0</v>
      </c>
      <c r="AV462" s="237" t="str">
        <f t="shared" ref="AV462:AV474" si="61">IF(OR(AW462=0,AW462=""),"-","/")</f>
        <v>/</v>
      </c>
      <c r="AW462" s="238">
        <f>2-COUNTIF($X$330:$X$331,"対象外")</f>
        <v>2</v>
      </c>
      <c r="AX462" s="243"/>
      <c r="AY462" s="237" t="str">
        <f t="shared" ref="AY462:AY474" si="62">IF(OR(AZ462=0,AZ462=""),"-","/")</f>
        <v>-</v>
      </c>
      <c r="AZ462" s="244"/>
    </row>
    <row r="463" spans="40:52" ht="24.95" customHeight="1" x14ac:dyDescent="0.4">
      <c r="AN463" s="466"/>
      <c r="AO463" s="459" t="s">
        <v>894</v>
      </c>
      <c r="AP463" s="459"/>
      <c r="AQ463" s="459"/>
      <c r="AR463" s="459"/>
      <c r="AS463" s="459"/>
      <c r="AT463" s="459"/>
      <c r="AU463" s="236">
        <f>COUNTIF($X$333,"○")+COUNTIF($X$333,"□")</f>
        <v>0</v>
      </c>
      <c r="AV463" s="237" t="str">
        <f t="shared" si="61"/>
        <v>/</v>
      </c>
      <c r="AW463" s="238">
        <f>1-COUNTIF($X$333,"対象外")</f>
        <v>1</v>
      </c>
      <c r="AX463" s="243"/>
      <c r="AY463" s="237" t="str">
        <f t="shared" si="62"/>
        <v>-</v>
      </c>
      <c r="AZ463" s="244"/>
    </row>
    <row r="464" spans="40:52" ht="24.95" customHeight="1" x14ac:dyDescent="0.4">
      <c r="AN464" s="466"/>
      <c r="AO464" s="459" t="s">
        <v>895</v>
      </c>
      <c r="AP464" s="459"/>
      <c r="AQ464" s="459"/>
      <c r="AR464" s="459"/>
      <c r="AS464" s="459"/>
      <c r="AT464" s="459"/>
      <c r="AU464" s="236">
        <f>COUNTIF($X$335:$X$343,"○")+COUNTIF($X$335:$X$343,"□")</f>
        <v>0</v>
      </c>
      <c r="AV464" s="237" t="str">
        <f t="shared" si="61"/>
        <v>/</v>
      </c>
      <c r="AW464" s="238">
        <f>7-COUNTIF($X$335:$X$343,"対象外")</f>
        <v>7</v>
      </c>
      <c r="AX464" s="239">
        <f>COUNTIF($X$344:$X$346,"○")+COUNTIF($X$344:$X$346,"□")</f>
        <v>0</v>
      </c>
      <c r="AY464" s="237" t="str">
        <f t="shared" si="62"/>
        <v>/</v>
      </c>
      <c r="AZ464" s="238">
        <f>2-COUNTIF($X$344:$X$346,"対象外")</f>
        <v>2</v>
      </c>
    </row>
    <row r="465" spans="40:52" ht="24.95" customHeight="1" x14ac:dyDescent="0.4">
      <c r="AN465" s="466"/>
      <c r="AO465" s="459" t="s">
        <v>896</v>
      </c>
      <c r="AP465" s="459"/>
      <c r="AQ465" s="459"/>
      <c r="AR465" s="459"/>
      <c r="AS465" s="459"/>
      <c r="AT465" s="459"/>
      <c r="AU465" s="236">
        <f>COUNTIF($X$347:$X$348,"○")+COUNTIF($X$347:$X$348,"□")</f>
        <v>0</v>
      </c>
      <c r="AV465" s="237" t="str">
        <f t="shared" si="61"/>
        <v>/</v>
      </c>
      <c r="AW465" s="238">
        <f>2-COUNTIF($X$347:$X$348,"対象外")</f>
        <v>2</v>
      </c>
      <c r="AX465" s="239">
        <f>COUNTIF($X$349:$X$351,"○")+COUNTIF($X$349:$X$351,"□")</f>
        <v>0</v>
      </c>
      <c r="AY465" s="237" t="str">
        <f t="shared" si="62"/>
        <v>/</v>
      </c>
      <c r="AZ465" s="238">
        <f>2-COUNTIF($X$349:$X$351,"対象外")</f>
        <v>2</v>
      </c>
    </row>
    <row r="466" spans="40:52" ht="24.95" customHeight="1" x14ac:dyDescent="0.4">
      <c r="AN466" s="466"/>
      <c r="AO466" s="459" t="s">
        <v>897</v>
      </c>
      <c r="AP466" s="459"/>
      <c r="AQ466" s="459"/>
      <c r="AR466" s="459"/>
      <c r="AS466" s="459"/>
      <c r="AT466" s="459"/>
      <c r="AU466" s="236">
        <f>COUNTIF($X$352:$X$355,"○")+COUNTIF($X$352:$X$355,"□")</f>
        <v>0</v>
      </c>
      <c r="AV466" s="237" t="str">
        <f t="shared" si="61"/>
        <v>/</v>
      </c>
      <c r="AW466" s="238">
        <f>3-COUNTIF($X$352:$X$355,"対象外")</f>
        <v>3</v>
      </c>
      <c r="AX466" s="243"/>
      <c r="AY466" s="237" t="str">
        <f t="shared" si="62"/>
        <v>-</v>
      </c>
      <c r="AZ466" s="244"/>
    </row>
    <row r="467" spans="40:52" ht="24.95" customHeight="1" x14ac:dyDescent="0.4">
      <c r="AN467" s="466"/>
      <c r="AO467" s="459" t="s">
        <v>898</v>
      </c>
      <c r="AP467" s="459"/>
      <c r="AQ467" s="459"/>
      <c r="AR467" s="459"/>
      <c r="AS467" s="459"/>
      <c r="AT467" s="459"/>
      <c r="AU467" s="236">
        <f>COUNTIF($X$357:$X$359,"○")+COUNTIF($X$357:$X$359,"□")</f>
        <v>0</v>
      </c>
      <c r="AV467" s="237" t="str">
        <f t="shared" si="61"/>
        <v>/</v>
      </c>
      <c r="AW467" s="238">
        <f>2-COUNTIF($X$357:$X$359,"対象外")</f>
        <v>2</v>
      </c>
      <c r="AX467" s="243"/>
      <c r="AY467" s="237" t="str">
        <f t="shared" si="62"/>
        <v>-</v>
      </c>
      <c r="AZ467" s="244"/>
    </row>
    <row r="468" spans="40:52" ht="24.95" customHeight="1" x14ac:dyDescent="0.4">
      <c r="AN468" s="466"/>
      <c r="AO468" s="459" t="s">
        <v>899</v>
      </c>
      <c r="AP468" s="459"/>
      <c r="AQ468" s="459"/>
      <c r="AR468" s="459"/>
      <c r="AS468" s="459"/>
      <c r="AT468" s="459"/>
      <c r="AU468" s="236">
        <f>COUNTIF($X$361:$X$369,"○")+COUNTIF($X$361:$X$369,"□")</f>
        <v>0</v>
      </c>
      <c r="AV468" s="237" t="str">
        <f t="shared" si="61"/>
        <v>/</v>
      </c>
      <c r="AW468" s="238">
        <f>3-COUNTIF($X$361:$X$369,"対象外")</f>
        <v>3</v>
      </c>
      <c r="AX468" s="243"/>
      <c r="AY468" s="237" t="str">
        <f t="shared" si="62"/>
        <v>-</v>
      </c>
      <c r="AZ468" s="244"/>
    </row>
    <row r="469" spans="40:52" ht="24.95" customHeight="1" x14ac:dyDescent="0.4">
      <c r="AN469" s="466"/>
      <c r="AO469" s="459" t="s">
        <v>900</v>
      </c>
      <c r="AP469" s="459"/>
      <c r="AQ469" s="459"/>
      <c r="AR469" s="459"/>
      <c r="AS469" s="459"/>
      <c r="AT469" s="459"/>
      <c r="AU469" s="236">
        <f>COUNTIF($X$371:$X$377,"○")+COUNTIF($X$371:$X$377,"□")</f>
        <v>0</v>
      </c>
      <c r="AV469" s="237" t="str">
        <f t="shared" si="61"/>
        <v>/</v>
      </c>
      <c r="AW469" s="238">
        <f>1-COUNTIF($X$371:$X$377,"対象外")</f>
        <v>1</v>
      </c>
      <c r="AX469" s="239">
        <f>COUNTIF($X$378:$X$379,"○")+COUNTIF($X$378:$X$379,"□")</f>
        <v>0</v>
      </c>
      <c r="AY469" s="237" t="str">
        <f t="shared" si="62"/>
        <v>/</v>
      </c>
      <c r="AZ469" s="238">
        <f>1-COUNTIF($X$378:$X$379,"対象外")</f>
        <v>1</v>
      </c>
    </row>
    <row r="470" spans="40:52" ht="24.95" customHeight="1" x14ac:dyDescent="0.4">
      <c r="AN470" s="466"/>
      <c r="AO470" s="459" t="s">
        <v>901</v>
      </c>
      <c r="AP470" s="459"/>
      <c r="AQ470" s="459"/>
      <c r="AR470" s="459"/>
      <c r="AS470" s="459"/>
      <c r="AT470" s="459"/>
      <c r="AU470" s="236">
        <f>COUNTIF($X$380:$X$384,"○")+COUNTIF($X$380:$X$384,"□")</f>
        <v>0</v>
      </c>
      <c r="AV470" s="237" t="str">
        <f t="shared" si="61"/>
        <v>/</v>
      </c>
      <c r="AW470" s="238">
        <f>1-COUNTIF($X$380:$X$384,"対象外")</f>
        <v>1</v>
      </c>
      <c r="AX470" s="243"/>
      <c r="AY470" s="237" t="str">
        <f t="shared" si="62"/>
        <v>-</v>
      </c>
      <c r="AZ470" s="244"/>
    </row>
    <row r="471" spans="40:52" ht="24.95" customHeight="1" x14ac:dyDescent="0.4">
      <c r="AN471" s="467"/>
      <c r="AO471" s="459" t="s">
        <v>902</v>
      </c>
      <c r="AP471" s="459"/>
      <c r="AQ471" s="459"/>
      <c r="AR471" s="459"/>
      <c r="AS471" s="459"/>
      <c r="AT471" s="459"/>
      <c r="AU471" s="236">
        <f>COUNTIF($X$386:$X$392,"○")+COUNTIF($X$386:$X$392,"□")</f>
        <v>0</v>
      </c>
      <c r="AV471" s="237" t="str">
        <f t="shared" si="61"/>
        <v>/</v>
      </c>
      <c r="AW471" s="238">
        <f>1-COUNTIF($X$386:$X$392,"対象外")</f>
        <v>1</v>
      </c>
      <c r="AX471" s="239">
        <f>COUNTIF($X$393:$X$394,"○")+COUNTIF($X$393:$X$394,"□")</f>
        <v>0</v>
      </c>
      <c r="AY471" s="237" t="str">
        <f t="shared" si="62"/>
        <v>/</v>
      </c>
      <c r="AZ471" s="238">
        <f>1-COUNTIF($X$393:$X$394,"対象外")</f>
        <v>1</v>
      </c>
    </row>
    <row r="472" spans="40:52" ht="24" x14ac:dyDescent="0.4">
      <c r="AN472" s="241" t="s">
        <v>867</v>
      </c>
      <c r="AO472" s="459" t="s">
        <v>903</v>
      </c>
      <c r="AP472" s="459"/>
      <c r="AQ472" s="459"/>
      <c r="AR472" s="459"/>
      <c r="AS472" s="459"/>
      <c r="AT472" s="459"/>
      <c r="AU472" s="236">
        <f>COUNTIF($X$395:$X$407,"○")+COUNTIF($X$395:$X$407,"□")</f>
        <v>0</v>
      </c>
      <c r="AV472" s="237" t="str">
        <f t="shared" si="61"/>
        <v>/</v>
      </c>
      <c r="AW472" s="238">
        <f>12-COUNTIF($X$395:$X$407,"対象外")</f>
        <v>12</v>
      </c>
      <c r="AX472" s="243"/>
      <c r="AY472" s="237" t="str">
        <f t="shared" si="62"/>
        <v>-</v>
      </c>
      <c r="AZ472" s="244"/>
    </row>
    <row r="473" spans="40:52" ht="36" x14ac:dyDescent="0.4">
      <c r="AN473" s="241" t="s">
        <v>904</v>
      </c>
      <c r="AO473" s="459" t="s">
        <v>905</v>
      </c>
      <c r="AP473" s="459"/>
      <c r="AQ473" s="459"/>
      <c r="AR473" s="459"/>
      <c r="AS473" s="459"/>
      <c r="AT473" s="459"/>
      <c r="AU473" s="236">
        <f>COUNTIF($X$409:$X$419,"○")+COUNTIF($X$409:$X$419,"□")</f>
        <v>0</v>
      </c>
      <c r="AV473" s="237" t="str">
        <f t="shared" si="61"/>
        <v>/</v>
      </c>
      <c r="AW473" s="238">
        <f>11-COUNTIF($X$409:$X$419,"対象外")</f>
        <v>11</v>
      </c>
      <c r="AX473" s="239">
        <f>COUNTIF($X$420:$X$422,"○")+COUNTIF($X$420:$X$422,"□")</f>
        <v>0</v>
      </c>
      <c r="AY473" s="237" t="str">
        <f t="shared" si="62"/>
        <v>/</v>
      </c>
      <c r="AZ473" s="238">
        <f>2-COUNTIF($X$420:$X$422,"対象外")</f>
        <v>2</v>
      </c>
    </row>
    <row r="474" spans="40:52" ht="24.95" customHeight="1" x14ac:dyDescent="0.4">
      <c r="AN474" s="241" t="s">
        <v>868</v>
      </c>
      <c r="AO474" s="459" t="s">
        <v>906</v>
      </c>
      <c r="AP474" s="459"/>
      <c r="AQ474" s="459"/>
      <c r="AR474" s="459"/>
      <c r="AS474" s="459"/>
      <c r="AT474" s="459"/>
      <c r="AU474" s="236">
        <f>COUNTIF($X$423:$X$429,"○")+COUNTIF($X$423:$X$429,"□")</f>
        <v>0</v>
      </c>
      <c r="AV474" s="237" t="str">
        <f t="shared" si="61"/>
        <v>/</v>
      </c>
      <c r="AW474" s="238">
        <f>7-COUNTIF($X$423:$X$429,"対象外")</f>
        <v>7</v>
      </c>
      <c r="AX474" s="239">
        <f>COUNTIF($X$430:$X$435,"○")+COUNTIF($X$430:$X$435,"□")</f>
        <v>0</v>
      </c>
      <c r="AY474" s="237" t="str">
        <f t="shared" si="62"/>
        <v>/</v>
      </c>
      <c r="AZ474" s="238">
        <f>5-COUNTIF($X$430:$X$435,"対象外")</f>
        <v>5</v>
      </c>
    </row>
  </sheetData>
  <sheetProtection password="DC6F" sheet="1" objects="1" scenarios="1" formatCells="0" formatRows="0" insertHyperlinks="0" autoFilter="0"/>
  <autoFilter ref="A10:AM435">
    <filterColumn colId="0" showButton="0"/>
    <filterColumn colId="2" showButton="0"/>
    <filterColumn colId="4" showButton="0"/>
    <filterColumn colId="6" showButton="0"/>
    <filterColumn colId="8" showButton="0"/>
    <filterColumn colId="10" showButton="0"/>
    <filterColumn colId="11" showButton="0"/>
    <filterColumn colId="13" showButton="0"/>
    <filterColumn colId="14" showButton="0"/>
    <filterColumn colId="15" showButton="0"/>
    <filterColumn colId="24" showButton="0"/>
    <filterColumn colId="25" showButton="0"/>
    <filterColumn colId="26" showButton="0"/>
    <filterColumn colId="27" showButton="0"/>
    <filterColumn colId="28" showButton="0"/>
  </autoFilter>
  <customSheetViews>
    <customSheetView guid="{08AF1A0C-CCFB-4C87-8EAE-8AA77FB60B67}" scale="73" showPageBreaks="1" showGridLines="0" fitToPage="1" showAutoFilter="1" topLeftCell="F1">
      <selection activeCell="Q12" sqref="Q12"/>
      <rowBreaks count="8" manualBreakCount="8">
        <brk id="58" max="18" man="1"/>
        <brk id="117" max="18" man="1"/>
        <brk id="152" max="18" man="1"/>
        <brk id="190" max="18" man="1"/>
        <brk id="224" max="18" man="1"/>
        <brk id="259" max="18" man="1"/>
        <brk id="313" max="18" man="1"/>
        <brk id="351" max="18" man="1"/>
      </rowBreaks>
      <pageMargins left="0.39370078740157483" right="0.19685039370078741" top="0.19685039370078741" bottom="0.35433070866141736" header="0.31496062992125984" footer="0.11811023622047245"/>
      <pageSetup paperSize="8" scale="31" fitToHeight="0" orientation="landscape" r:id="rId1"/>
      <headerFooter>
        <oddFooter>&amp;C&amp;P / &amp;N</oddFooter>
      </headerFooter>
      <autoFilter ref="A10:T400">
        <filterColumn colId="0" showButton="0"/>
        <filterColumn colId="2" showButton="0"/>
        <filterColumn colId="4" showButton="0"/>
        <filterColumn colId="7" showButton="0"/>
        <filterColumn colId="9" showButton="0"/>
        <filterColumn colId="10" showButton="0"/>
        <filterColumn colId="16" showButton="0"/>
        <filterColumn colId="17" showButton="0"/>
        <filterColumn colId="18" showButton="0"/>
      </autoFilter>
    </customSheetView>
  </customSheetViews>
  <mergeCells count="574">
    <mergeCell ref="B321:B329"/>
    <mergeCell ref="D321:D329"/>
    <mergeCell ref="F321:F329"/>
    <mergeCell ref="H155:H156"/>
    <mergeCell ref="H121:H141"/>
    <mergeCell ref="K156:M156"/>
    <mergeCell ref="H181:H184"/>
    <mergeCell ref="K153:M153"/>
    <mergeCell ref="L207:M207"/>
    <mergeCell ref="L208:M208"/>
    <mergeCell ref="K160:M160"/>
    <mergeCell ref="K178:M178"/>
    <mergeCell ref="H179:H180"/>
    <mergeCell ref="H161:H162"/>
    <mergeCell ref="H163:H178"/>
    <mergeCell ref="L285:M285"/>
    <mergeCell ref="L286:M286"/>
    <mergeCell ref="L287:M287"/>
    <mergeCell ref="L294:M294"/>
    <mergeCell ref="K291:M291"/>
    <mergeCell ref="K265:M265"/>
    <mergeCell ref="L273:M273"/>
    <mergeCell ref="K230:M230"/>
    <mergeCell ref="K180:M180"/>
    <mergeCell ref="AN1:BC1"/>
    <mergeCell ref="BA3:BC4"/>
    <mergeCell ref="BA5:BC6"/>
    <mergeCell ref="A4:H7"/>
    <mergeCell ref="X1:AD1"/>
    <mergeCell ref="N1:Q1"/>
    <mergeCell ref="B291:B320"/>
    <mergeCell ref="D291:D320"/>
    <mergeCell ref="F291:F320"/>
    <mergeCell ref="BA8:BA10"/>
    <mergeCell ref="BB8:BB10"/>
    <mergeCell ref="BC8:BC10"/>
    <mergeCell ref="D163:D178"/>
    <mergeCell ref="F163:F178"/>
    <mergeCell ref="K211:M211"/>
    <mergeCell ref="L165:M165"/>
    <mergeCell ref="L184:M184"/>
    <mergeCell ref="A9:B10"/>
    <mergeCell ref="C9:D10"/>
    <mergeCell ref="E9:F10"/>
    <mergeCell ref="K59:M59"/>
    <mergeCell ref="K83:M83"/>
    <mergeCell ref="H80:H83"/>
    <mergeCell ref="L122:M122"/>
    <mergeCell ref="B386:B392"/>
    <mergeCell ref="D386:D392"/>
    <mergeCell ref="F386:F392"/>
    <mergeCell ref="H386:H392"/>
    <mergeCell ref="L393:M393"/>
    <mergeCell ref="B361:B369"/>
    <mergeCell ref="D361:D369"/>
    <mergeCell ref="F361:F369"/>
    <mergeCell ref="B378:B379"/>
    <mergeCell ref="D378:D379"/>
    <mergeCell ref="F378:F379"/>
    <mergeCell ref="B371:B377"/>
    <mergeCell ref="D371:D377"/>
    <mergeCell ref="F371:F377"/>
    <mergeCell ref="D393:D394"/>
    <mergeCell ref="F393:F394"/>
    <mergeCell ref="B380:B384"/>
    <mergeCell ref="D380:D384"/>
    <mergeCell ref="F380:F384"/>
    <mergeCell ref="K371:M371"/>
    <mergeCell ref="L372:M372"/>
    <mergeCell ref="L379:M379"/>
    <mergeCell ref="D344:D346"/>
    <mergeCell ref="F344:F346"/>
    <mergeCell ref="B347:B348"/>
    <mergeCell ref="D347:D348"/>
    <mergeCell ref="F347:F348"/>
    <mergeCell ref="B349:B351"/>
    <mergeCell ref="D349:D351"/>
    <mergeCell ref="F349:F351"/>
    <mergeCell ref="F357:F359"/>
    <mergeCell ref="B423:B429"/>
    <mergeCell ref="D423:D429"/>
    <mergeCell ref="F423:F429"/>
    <mergeCell ref="B430:B435"/>
    <mergeCell ref="D430:D435"/>
    <mergeCell ref="F430:F435"/>
    <mergeCell ref="B395:B407"/>
    <mergeCell ref="D395:D407"/>
    <mergeCell ref="F395:F407"/>
    <mergeCell ref="B409:B419"/>
    <mergeCell ref="D409:D419"/>
    <mergeCell ref="F409:F419"/>
    <mergeCell ref="B420:B422"/>
    <mergeCell ref="D420:D422"/>
    <mergeCell ref="F420:F422"/>
    <mergeCell ref="H119:H120"/>
    <mergeCell ref="H143:H154"/>
    <mergeCell ref="L136:M136"/>
    <mergeCell ref="L111:M111"/>
    <mergeCell ref="L115:M115"/>
    <mergeCell ref="K142:M142"/>
    <mergeCell ref="K114:M114"/>
    <mergeCell ref="H158:H159"/>
    <mergeCell ref="K158:M158"/>
    <mergeCell ref="K120:M120"/>
    <mergeCell ref="H84:H118"/>
    <mergeCell ref="H349:H351"/>
    <mergeCell ref="H344:H346"/>
    <mergeCell ref="H321:H329"/>
    <mergeCell ref="H274:H290"/>
    <mergeCell ref="H234:H235"/>
    <mergeCell ref="H225:H231"/>
    <mergeCell ref="H211:H217"/>
    <mergeCell ref="H194:H199"/>
    <mergeCell ref="H185:H188"/>
    <mergeCell ref="H218:H224"/>
    <mergeCell ref="H330:H331"/>
    <mergeCell ref="H335:H343"/>
    <mergeCell ref="H291:H320"/>
    <mergeCell ref="H189:H193"/>
    <mergeCell ref="K435:M435"/>
    <mergeCell ref="H430:H435"/>
    <mergeCell ref="H420:H422"/>
    <mergeCell ref="H393:H394"/>
    <mergeCell ref="H378:H379"/>
    <mergeCell ref="K427:M427"/>
    <mergeCell ref="K428:M428"/>
    <mergeCell ref="K429:M429"/>
    <mergeCell ref="K410:M410"/>
    <mergeCell ref="K411:M411"/>
    <mergeCell ref="K400:M400"/>
    <mergeCell ref="H409:H419"/>
    <mergeCell ref="K408:M408"/>
    <mergeCell ref="K413:M413"/>
    <mergeCell ref="K403:M403"/>
    <mergeCell ref="K406:M406"/>
    <mergeCell ref="K407:M407"/>
    <mergeCell ref="H423:H429"/>
    <mergeCell ref="H395:H407"/>
    <mergeCell ref="K417:M417"/>
    <mergeCell ref="K418:M418"/>
    <mergeCell ref="K419:M419"/>
    <mergeCell ref="L378:M378"/>
    <mergeCell ref="H380:H384"/>
    <mergeCell ref="B335:B343"/>
    <mergeCell ref="K414:M414"/>
    <mergeCell ref="L336:M336"/>
    <mergeCell ref="D335:D343"/>
    <mergeCell ref="F335:F343"/>
    <mergeCell ref="B344:B346"/>
    <mergeCell ref="B330:B331"/>
    <mergeCell ref="D330:D331"/>
    <mergeCell ref="F330:F331"/>
    <mergeCell ref="L356:M356"/>
    <mergeCell ref="B393:B394"/>
    <mergeCell ref="B352:B355"/>
    <mergeCell ref="D352:D355"/>
    <mergeCell ref="F352:F355"/>
    <mergeCell ref="B357:B359"/>
    <mergeCell ref="D357:D359"/>
    <mergeCell ref="H371:H377"/>
    <mergeCell ref="L360:M360"/>
    <mergeCell ref="K332:M332"/>
    <mergeCell ref="K334:M334"/>
    <mergeCell ref="K330:M330"/>
    <mergeCell ref="K352:M352"/>
    <mergeCell ref="K409:M409"/>
    <mergeCell ref="K412:M412"/>
    <mergeCell ref="K279:M279"/>
    <mergeCell ref="K274:M274"/>
    <mergeCell ref="K181:M181"/>
    <mergeCell ref="K275:M275"/>
    <mergeCell ref="L266:M266"/>
    <mergeCell ref="K277:M277"/>
    <mergeCell ref="L204:M204"/>
    <mergeCell ref="L205:M205"/>
    <mergeCell ref="K224:M224"/>
    <mergeCell ref="K214:M214"/>
    <mergeCell ref="K215:M215"/>
    <mergeCell ref="K218:M218"/>
    <mergeCell ref="K222:M222"/>
    <mergeCell ref="K223:M223"/>
    <mergeCell ref="L261:M261"/>
    <mergeCell ref="L253:M253"/>
    <mergeCell ref="L254:M254"/>
    <mergeCell ref="K216:M216"/>
    <mergeCell ref="L245:M245"/>
    <mergeCell ref="L246:M246"/>
    <mergeCell ref="L247:M247"/>
    <mergeCell ref="K256:M256"/>
    <mergeCell ref="K257:M257"/>
    <mergeCell ref="L250:M250"/>
    <mergeCell ref="K212:M212"/>
    <mergeCell ref="K220:M220"/>
    <mergeCell ref="K221:M221"/>
    <mergeCell ref="K229:M229"/>
    <mergeCell ref="K232:M232"/>
    <mergeCell ref="K225:M225"/>
    <mergeCell ref="K226:M226"/>
    <mergeCell ref="K227:M227"/>
    <mergeCell ref="K217:M217"/>
    <mergeCell ref="K231:M231"/>
    <mergeCell ref="K235:M235"/>
    <mergeCell ref="K233:M233"/>
    <mergeCell ref="K206:M206"/>
    <mergeCell ref="K209:M209"/>
    <mergeCell ref="K228:M228"/>
    <mergeCell ref="K200:M200"/>
    <mergeCell ref="K213:M213"/>
    <mergeCell ref="H60:H79"/>
    <mergeCell ref="L61:M61"/>
    <mergeCell ref="K121:M121"/>
    <mergeCell ref="L137:M137"/>
    <mergeCell ref="L139:M139"/>
    <mergeCell ref="L144:M144"/>
    <mergeCell ref="K138:M138"/>
    <mergeCell ref="K140:M140"/>
    <mergeCell ref="K141:M141"/>
    <mergeCell ref="K143:M143"/>
    <mergeCell ref="K60:M60"/>
    <mergeCell ref="L65:M65"/>
    <mergeCell ref="L76:M76"/>
    <mergeCell ref="K77:M77"/>
    <mergeCell ref="K78:M78"/>
    <mergeCell ref="K79:M79"/>
    <mergeCell ref="K80:M80"/>
    <mergeCell ref="K81:M81"/>
    <mergeCell ref="K169:M169"/>
    <mergeCell ref="L85:M85"/>
    <mergeCell ref="L129:M129"/>
    <mergeCell ref="K84:M84"/>
    <mergeCell ref="K110:M110"/>
    <mergeCell ref="K281:M281"/>
    <mergeCell ref="L255:M255"/>
    <mergeCell ref="L97:M97"/>
    <mergeCell ref="L105:M105"/>
    <mergeCell ref="K112:M112"/>
    <mergeCell ref="K113:M113"/>
    <mergeCell ref="K118:M118"/>
    <mergeCell ref="K119:M119"/>
    <mergeCell ref="L108:M108"/>
    <mergeCell ref="L109:M109"/>
    <mergeCell ref="L240:M240"/>
    <mergeCell ref="L241:M241"/>
    <mergeCell ref="L239:M239"/>
    <mergeCell ref="K237:M237"/>
    <mergeCell ref="K234:M234"/>
    <mergeCell ref="K236:M236"/>
    <mergeCell ref="K238:M238"/>
    <mergeCell ref="L252:M252"/>
    <mergeCell ref="L248:M248"/>
    <mergeCell ref="K203:M203"/>
    <mergeCell ref="I9:J10"/>
    <mergeCell ref="K11:M11"/>
    <mergeCell ref="L12:M12"/>
    <mergeCell ref="L17:M17"/>
    <mergeCell ref="L21:M21"/>
    <mergeCell ref="H11:H32"/>
    <mergeCell ref="K58:M58"/>
    <mergeCell ref="K9:M10"/>
    <mergeCell ref="L22:M22"/>
    <mergeCell ref="L24:M24"/>
    <mergeCell ref="K23:M23"/>
    <mergeCell ref="L25:M25"/>
    <mergeCell ref="L26:M26"/>
    <mergeCell ref="L27:M27"/>
    <mergeCell ref="L28:M28"/>
    <mergeCell ref="L57:M57"/>
    <mergeCell ref="H38:H58"/>
    <mergeCell ref="H33:H37"/>
    <mergeCell ref="K37:M37"/>
    <mergeCell ref="G9:H10"/>
    <mergeCell ref="K31:M31"/>
    <mergeCell ref="K82:M82"/>
    <mergeCell ref="K30:M30"/>
    <mergeCell ref="L280:M280"/>
    <mergeCell ref="L244:M244"/>
    <mergeCell ref="L262:M262"/>
    <mergeCell ref="K272:M272"/>
    <mergeCell ref="K306:M306"/>
    <mergeCell ref="K308:M308"/>
    <mergeCell ref="L304:M304"/>
    <mergeCell ref="L302:M302"/>
    <mergeCell ref="K307:M307"/>
    <mergeCell ref="K283:M283"/>
    <mergeCell ref="K276:M276"/>
    <mergeCell ref="L278:M278"/>
    <mergeCell ref="L295:M295"/>
    <mergeCell ref="L297:M297"/>
    <mergeCell ref="L293:M293"/>
    <mergeCell ref="K282:M282"/>
    <mergeCell ref="L292:M292"/>
    <mergeCell ref="K284:M284"/>
    <mergeCell ref="K289:M289"/>
    <mergeCell ref="K298:M298"/>
    <mergeCell ref="K299:M299"/>
    <mergeCell ref="K290:M290"/>
    <mergeCell ref="L296:M296"/>
    <mergeCell ref="L303:M303"/>
    <mergeCell ref="K305:M305"/>
    <mergeCell ref="K309:M309"/>
    <mergeCell ref="K310:M310"/>
    <mergeCell ref="L288:M288"/>
    <mergeCell ref="L394:M394"/>
    <mergeCell ref="K380:M380"/>
    <mergeCell ref="K386:M386"/>
    <mergeCell ref="L381:M381"/>
    <mergeCell ref="L385:M385"/>
    <mergeCell ref="L387:M387"/>
    <mergeCell ref="K317:M317"/>
    <mergeCell ref="K321:M321"/>
    <mergeCell ref="L318:M318"/>
    <mergeCell ref="K300:M300"/>
    <mergeCell ref="K301:M301"/>
    <mergeCell ref="K311:M311"/>
    <mergeCell ref="L340:M340"/>
    <mergeCell ref="L341:M341"/>
    <mergeCell ref="L342:M342"/>
    <mergeCell ref="L343:M343"/>
    <mergeCell ref="K339:M339"/>
    <mergeCell ref="L338:M338"/>
    <mergeCell ref="L312:M312"/>
    <mergeCell ref="L337:M337"/>
    <mergeCell ref="L370:M370"/>
    <mergeCell ref="K331:M331"/>
    <mergeCell ref="L322:M322"/>
    <mergeCell ref="L328:M328"/>
    <mergeCell ref="K329:M329"/>
    <mergeCell ref="K416:M416"/>
    <mergeCell ref="K333:M333"/>
    <mergeCell ref="K398:M398"/>
    <mergeCell ref="K399:M399"/>
    <mergeCell ref="K401:M401"/>
    <mergeCell ref="K402:M402"/>
    <mergeCell ref="K395:M395"/>
    <mergeCell ref="K396:M396"/>
    <mergeCell ref="K335:M335"/>
    <mergeCell ref="K347:M347"/>
    <mergeCell ref="K346:M346"/>
    <mergeCell ref="L405:M405"/>
    <mergeCell ref="K404:M404"/>
    <mergeCell ref="K344:M344"/>
    <mergeCell ref="K345:M345"/>
    <mergeCell ref="K397:M397"/>
    <mergeCell ref="K415:M415"/>
    <mergeCell ref="K348:M348"/>
    <mergeCell ref="K349:M349"/>
    <mergeCell ref="K350:M350"/>
    <mergeCell ref="K431:M431"/>
    <mergeCell ref="K432:M432"/>
    <mergeCell ref="K433:M433"/>
    <mergeCell ref="K434:M434"/>
    <mergeCell ref="K424:M424"/>
    <mergeCell ref="K425:M425"/>
    <mergeCell ref="K426:M426"/>
    <mergeCell ref="K420:M420"/>
    <mergeCell ref="K421:M421"/>
    <mergeCell ref="K423:M423"/>
    <mergeCell ref="K422:M422"/>
    <mergeCell ref="K430:M430"/>
    <mergeCell ref="K351:M351"/>
    <mergeCell ref="AG9:AG10"/>
    <mergeCell ref="L55:M55"/>
    <mergeCell ref="L56:M56"/>
    <mergeCell ref="AE9:AE10"/>
    <mergeCell ref="AF9:AF10"/>
    <mergeCell ref="T9:W9"/>
    <mergeCell ref="K38:M38"/>
    <mergeCell ref="L39:M39"/>
    <mergeCell ref="L45:M45"/>
    <mergeCell ref="L44:M44"/>
    <mergeCell ref="K49:M49"/>
    <mergeCell ref="K54:M54"/>
    <mergeCell ref="L50:M50"/>
    <mergeCell ref="L51:M51"/>
    <mergeCell ref="L53:M53"/>
    <mergeCell ref="L52:M52"/>
    <mergeCell ref="N9:Q10"/>
    <mergeCell ref="Y9:AD10"/>
    <mergeCell ref="K29:M29"/>
    <mergeCell ref="X9:X10"/>
    <mergeCell ref="K34:M34"/>
    <mergeCell ref="R9:S10"/>
    <mergeCell ref="K35:M35"/>
    <mergeCell ref="K36:M36"/>
    <mergeCell ref="K163:M163"/>
    <mergeCell ref="K164:M164"/>
    <mergeCell ref="K197:M197"/>
    <mergeCell ref="K189:M189"/>
    <mergeCell ref="K171:M171"/>
    <mergeCell ref="L202:M202"/>
    <mergeCell ref="K193:M193"/>
    <mergeCell ref="L172:M172"/>
    <mergeCell ref="K198:M198"/>
    <mergeCell ref="K194:M194"/>
    <mergeCell ref="K195:M195"/>
    <mergeCell ref="K196:M196"/>
    <mergeCell ref="L201:M201"/>
    <mergeCell ref="L183:M183"/>
    <mergeCell ref="K190:M190"/>
    <mergeCell ref="K191:M191"/>
    <mergeCell ref="K187:M187"/>
    <mergeCell ref="K179:M179"/>
    <mergeCell ref="K185:M185"/>
    <mergeCell ref="K186:M186"/>
    <mergeCell ref="K188:M188"/>
    <mergeCell ref="K199:M199"/>
    <mergeCell ref="AH8:AI8"/>
    <mergeCell ref="AM9:AM10"/>
    <mergeCell ref="AK4:AK6"/>
    <mergeCell ref="AK9:AK10"/>
    <mergeCell ref="AL9:AL10"/>
    <mergeCell ref="AH9:AI9"/>
    <mergeCell ref="AJ9:AJ10"/>
    <mergeCell ref="H361:H369"/>
    <mergeCell ref="K361:M361"/>
    <mergeCell ref="L362:M362"/>
    <mergeCell ref="L363:M363"/>
    <mergeCell ref="L367:M367"/>
    <mergeCell ref="L353:M353"/>
    <mergeCell ref="L354:M354"/>
    <mergeCell ref="L355:M355"/>
    <mergeCell ref="H352:H355"/>
    <mergeCell ref="H357:H359"/>
    <mergeCell ref="L358:M358"/>
    <mergeCell ref="L359:M359"/>
    <mergeCell ref="K357:M357"/>
    <mergeCell ref="K32:M32"/>
    <mergeCell ref="K33:M33"/>
    <mergeCell ref="H347:H348"/>
    <mergeCell ref="H200:H210"/>
    <mergeCell ref="K258:M258"/>
    <mergeCell ref="K192:M192"/>
    <mergeCell ref="H238:H273"/>
    <mergeCell ref="H232:H233"/>
    <mergeCell ref="K154:M154"/>
    <mergeCell ref="L126:M126"/>
    <mergeCell ref="K155:M155"/>
    <mergeCell ref="K260:M260"/>
    <mergeCell ref="L242:M242"/>
    <mergeCell ref="L243:M243"/>
    <mergeCell ref="L251:M251"/>
    <mergeCell ref="K259:M259"/>
    <mergeCell ref="K271:M271"/>
    <mergeCell ref="L249:M249"/>
    <mergeCell ref="K157:M157"/>
    <mergeCell ref="K219:M219"/>
    <mergeCell ref="K210:M210"/>
    <mergeCell ref="K159:M159"/>
    <mergeCell ref="K162:M162"/>
    <mergeCell ref="K182:M182"/>
    <mergeCell ref="L168:M168"/>
    <mergeCell ref="L170:M170"/>
    <mergeCell ref="K161:M161"/>
    <mergeCell ref="K177:M177"/>
    <mergeCell ref="B11:B32"/>
    <mergeCell ref="D11:D32"/>
    <mergeCell ref="F11:F32"/>
    <mergeCell ref="B33:B37"/>
    <mergeCell ref="D33:D37"/>
    <mergeCell ref="F33:F37"/>
    <mergeCell ref="B38:B58"/>
    <mergeCell ref="D38:D58"/>
    <mergeCell ref="F38:F58"/>
    <mergeCell ref="B60:B79"/>
    <mergeCell ref="D60:D79"/>
    <mergeCell ref="F60:F79"/>
    <mergeCell ref="B80:B83"/>
    <mergeCell ref="D80:D83"/>
    <mergeCell ref="F80:F83"/>
    <mergeCell ref="B84:B118"/>
    <mergeCell ref="D84:D118"/>
    <mergeCell ref="F84:F118"/>
    <mergeCell ref="B119:B120"/>
    <mergeCell ref="D119:D120"/>
    <mergeCell ref="F119:F120"/>
    <mergeCell ref="B121:B141"/>
    <mergeCell ref="D121:D141"/>
    <mergeCell ref="F121:F141"/>
    <mergeCell ref="B143:B154"/>
    <mergeCell ref="D143:D154"/>
    <mergeCell ref="F143:F154"/>
    <mergeCell ref="B155:B156"/>
    <mergeCell ref="D155:D156"/>
    <mergeCell ref="F155:F156"/>
    <mergeCell ref="B158:B159"/>
    <mergeCell ref="D158:D159"/>
    <mergeCell ref="F158:F159"/>
    <mergeCell ref="B161:B162"/>
    <mergeCell ref="D161:D162"/>
    <mergeCell ref="F161:F162"/>
    <mergeCell ref="B179:B180"/>
    <mergeCell ref="D179:D180"/>
    <mergeCell ref="F179:F180"/>
    <mergeCell ref="B181:B184"/>
    <mergeCell ref="D181:D184"/>
    <mergeCell ref="F181:F184"/>
    <mergeCell ref="B185:B188"/>
    <mergeCell ref="D185:D188"/>
    <mergeCell ref="F185:F188"/>
    <mergeCell ref="B189:B193"/>
    <mergeCell ref="D189:D193"/>
    <mergeCell ref="F189:F193"/>
    <mergeCell ref="B194:B199"/>
    <mergeCell ref="D194:D199"/>
    <mergeCell ref="F194:F199"/>
    <mergeCell ref="B200:B210"/>
    <mergeCell ref="D200:D210"/>
    <mergeCell ref="F200:F210"/>
    <mergeCell ref="B211:B217"/>
    <mergeCell ref="D211:D217"/>
    <mergeCell ref="F211:F217"/>
    <mergeCell ref="B218:B224"/>
    <mergeCell ref="D218:D224"/>
    <mergeCell ref="F218:F224"/>
    <mergeCell ref="B225:B231"/>
    <mergeCell ref="D225:D231"/>
    <mergeCell ref="F225:F231"/>
    <mergeCell ref="B274:B290"/>
    <mergeCell ref="D274:D290"/>
    <mergeCell ref="F274:F290"/>
    <mergeCell ref="B232:B233"/>
    <mergeCell ref="D232:D233"/>
    <mergeCell ref="F232:F233"/>
    <mergeCell ref="B234:B235"/>
    <mergeCell ref="D234:D235"/>
    <mergeCell ref="F234:F235"/>
    <mergeCell ref="B238:B273"/>
    <mergeCell ref="D238:D273"/>
    <mergeCell ref="F238:F273"/>
    <mergeCell ref="AN439:AN448"/>
    <mergeCell ref="AO439:AT439"/>
    <mergeCell ref="AO440:AT440"/>
    <mergeCell ref="AO441:AT441"/>
    <mergeCell ref="AO442:AT442"/>
    <mergeCell ref="AO443:AT443"/>
    <mergeCell ref="AO444:AT444"/>
    <mergeCell ref="AO445:AT445"/>
    <mergeCell ref="AO446:AT446"/>
    <mergeCell ref="AO447:AT447"/>
    <mergeCell ref="AO448:AT448"/>
    <mergeCell ref="AX451:AZ451"/>
    <mergeCell ref="AO452:AT452"/>
    <mergeCell ref="AO453:AT453"/>
    <mergeCell ref="AO454:AT454"/>
    <mergeCell ref="AO455:AT455"/>
    <mergeCell ref="AO457:AT457"/>
    <mergeCell ref="AU457:AW457"/>
    <mergeCell ref="AX457:AZ457"/>
    <mergeCell ref="AO438:AT438"/>
    <mergeCell ref="AU438:AW438"/>
    <mergeCell ref="AX438:AZ438"/>
    <mergeCell ref="AO449:AT449"/>
    <mergeCell ref="AO451:AT451"/>
    <mergeCell ref="AU451:AW451"/>
    <mergeCell ref="AO472:AT472"/>
    <mergeCell ref="AO473:AT473"/>
    <mergeCell ref="AO474:AT474"/>
    <mergeCell ref="AN458:AN459"/>
    <mergeCell ref="AO458:AT458"/>
    <mergeCell ref="AO459:AT459"/>
    <mergeCell ref="AO461:AT461"/>
    <mergeCell ref="AU461:AW461"/>
    <mergeCell ref="AX461:AZ461"/>
    <mergeCell ref="AN462:AN471"/>
    <mergeCell ref="AO462:AT462"/>
    <mergeCell ref="AO463:AT463"/>
    <mergeCell ref="AO464:AT464"/>
    <mergeCell ref="AO465:AT465"/>
    <mergeCell ref="AO466:AT466"/>
    <mergeCell ref="AO467:AT467"/>
    <mergeCell ref="AO468:AT468"/>
    <mergeCell ref="AO469:AT469"/>
    <mergeCell ref="AO470:AT470"/>
    <mergeCell ref="AO471:AT471"/>
  </mergeCells>
  <phoneticPr fontId="7"/>
  <conditionalFormatting sqref="I110">
    <cfRule type="expression" dxfId="315" priority="365">
      <formula>$T$110="対象外"</formula>
    </cfRule>
  </conditionalFormatting>
  <conditionalFormatting sqref="I114 I116:I117">
    <cfRule type="expression" dxfId="314" priority="364">
      <formula>$T$114="対象外"</formula>
    </cfRule>
  </conditionalFormatting>
  <conditionalFormatting sqref="I122:I137">
    <cfRule type="expression" dxfId="313" priority="212">
      <formula>$T$121="3.対象外"</formula>
    </cfRule>
  </conditionalFormatting>
  <conditionalFormatting sqref="I126:I128">
    <cfRule type="expression" dxfId="312" priority="362">
      <formula>$T$126="3.対象外"</formula>
    </cfRule>
  </conditionalFormatting>
  <conditionalFormatting sqref="I129:I135">
    <cfRule type="expression" dxfId="311" priority="361">
      <formula>$T$129="3.対象外"</formula>
    </cfRule>
  </conditionalFormatting>
  <conditionalFormatting sqref="I136">
    <cfRule type="expression" dxfId="310" priority="360">
      <formula>$T$136="3.対象外"</formula>
    </cfRule>
  </conditionalFormatting>
  <conditionalFormatting sqref="I137">
    <cfRule type="expression" dxfId="309" priority="359">
      <formula>$T$137="3.対象外"</formula>
    </cfRule>
  </conditionalFormatting>
  <conditionalFormatting sqref="I138">
    <cfRule type="expression" dxfId="308" priority="358">
      <formula>$T$138="対象外"</formula>
    </cfRule>
  </conditionalFormatting>
  <conditionalFormatting sqref="I164 I166:I167">
    <cfRule type="expression" dxfId="307" priority="357">
      <formula>$T$164="対象外"</formula>
    </cfRule>
  </conditionalFormatting>
  <conditionalFormatting sqref="I169">
    <cfRule type="expression" dxfId="306" priority="356">
      <formula>$T$169="対象外"</formula>
    </cfRule>
  </conditionalFormatting>
  <conditionalFormatting sqref="I171 I173:I176">
    <cfRule type="expression" dxfId="305" priority="355">
      <formula>$T$171="対象外"</formula>
    </cfRule>
  </conditionalFormatting>
  <conditionalFormatting sqref="I260 I263:I264">
    <cfRule type="expression" dxfId="304" priority="354">
      <formula>$T$260="対象外"</formula>
    </cfRule>
  </conditionalFormatting>
  <conditionalFormatting sqref="I265 I267:I270">
    <cfRule type="expression" dxfId="303" priority="353">
      <formula>$T$265="対象外"</formula>
    </cfRule>
  </conditionalFormatting>
  <conditionalFormatting sqref="I272">
    <cfRule type="expression" dxfId="302" priority="352">
      <formula>$T$272="対象外"</formula>
    </cfRule>
  </conditionalFormatting>
  <conditionalFormatting sqref="I277">
    <cfRule type="expression" dxfId="301" priority="351">
      <formula>$T$277="対象外"</formula>
    </cfRule>
  </conditionalFormatting>
  <conditionalFormatting sqref="I279">
    <cfRule type="expression" dxfId="300" priority="350">
      <formula>$T$279="対象外"</formula>
    </cfRule>
  </conditionalFormatting>
  <conditionalFormatting sqref="I311 I313:I316">
    <cfRule type="expression" dxfId="299" priority="349">
      <formula>$T$311="対象外"</formula>
    </cfRule>
  </conditionalFormatting>
  <conditionalFormatting sqref="I317 I319:I320">
    <cfRule type="expression" dxfId="298" priority="348">
      <formula>$T$317="対象外"</formula>
    </cfRule>
  </conditionalFormatting>
  <conditionalFormatting sqref="I321 I323:I327">
    <cfRule type="expression" dxfId="297" priority="347">
      <formula>$T$321="対象外"</formula>
    </cfRule>
  </conditionalFormatting>
  <conditionalFormatting sqref="I352">
    <cfRule type="expression" dxfId="296" priority="346">
      <formula>$T$352="対象外"</formula>
    </cfRule>
  </conditionalFormatting>
  <conditionalFormatting sqref="I357">
    <cfRule type="expression" dxfId="295" priority="345">
      <formula>$T$357="対象外"</formula>
    </cfRule>
  </conditionalFormatting>
  <conditionalFormatting sqref="I361 I364:I366 I368:I369">
    <cfRule type="expression" dxfId="294" priority="344">
      <formula>$T$361="対象外"</formula>
    </cfRule>
  </conditionalFormatting>
  <conditionalFormatting sqref="I371 I373:I377">
    <cfRule type="expression" dxfId="293" priority="176">
      <formula>$T$371="対象外"</formula>
    </cfRule>
  </conditionalFormatting>
  <conditionalFormatting sqref="I380 I382:I384">
    <cfRule type="expression" dxfId="292" priority="174">
      <formula>$T$380="対象外"</formula>
    </cfRule>
  </conditionalFormatting>
  <conditionalFormatting sqref="I386 I388:I392">
    <cfRule type="expression" dxfId="291" priority="172">
      <formula>$T$386="対象外"</formula>
    </cfRule>
  </conditionalFormatting>
  <conditionalFormatting sqref="I404">
    <cfRule type="expression" dxfId="290" priority="340">
      <formula>$T$404="対象外"</formula>
    </cfRule>
  </conditionalFormatting>
  <conditionalFormatting sqref="I121:M121">
    <cfRule type="expression" dxfId="289" priority="431">
      <formula>IF(AND($T$122="3.対象外",$T$126="3.対象外",$T$129="3.対象外",$T$136="3.対象外",$T$137="3.対象外"),TRUE,FALSE)</formula>
    </cfRule>
  </conditionalFormatting>
  <conditionalFormatting sqref="I110:Q111">
    <cfRule type="expression" dxfId="288" priority="559">
      <formula>$T$110="対象外"</formula>
    </cfRule>
  </conditionalFormatting>
  <conditionalFormatting sqref="I121:Q137">
    <cfRule type="expression" dxfId="287" priority="68">
      <formula>$T$121="3.対象外"</formula>
    </cfRule>
  </conditionalFormatting>
  <conditionalFormatting sqref="I138:Q139">
    <cfRule type="expression" dxfId="286" priority="556">
      <formula>$T$138="対象外"</formula>
    </cfRule>
  </conditionalFormatting>
  <conditionalFormatting sqref="I140:Q140">
    <cfRule type="expression" dxfId="285" priority="555">
      <formula>$T$140="3.対象外"</formula>
    </cfRule>
  </conditionalFormatting>
  <conditionalFormatting sqref="I141:Q141">
    <cfRule type="expression" dxfId="284" priority="554">
      <formula>$T$141="3.対象外"</formula>
    </cfRule>
  </conditionalFormatting>
  <conditionalFormatting sqref="I142:Q142">
    <cfRule type="expression" dxfId="283" priority="432">
      <formula>IF(AND($T$122="3.対象外",$T$126="3.対象外",$T$129="3.対象外",$T$136="3.対象外",$T$137="3.対象外",$T$138="対象外",$T$140="3.対象外",$T$141="3.対象外"),TRUE,FALSE)</formula>
    </cfRule>
  </conditionalFormatting>
  <conditionalFormatting sqref="I169:Q170">
    <cfRule type="expression" dxfId="282" priority="551">
      <formula>$T$169="対象外"</formula>
    </cfRule>
  </conditionalFormatting>
  <conditionalFormatting sqref="I272:Q273">
    <cfRule type="expression" dxfId="281" priority="542">
      <formula>$T$272="対象外"</formula>
    </cfRule>
  </conditionalFormatting>
  <conditionalFormatting sqref="I277:Q278">
    <cfRule type="expression" dxfId="280" priority="541">
      <formula>$T$277="対象外"</formula>
    </cfRule>
  </conditionalFormatting>
  <conditionalFormatting sqref="I279:Q280">
    <cfRule type="expression" dxfId="279" priority="540">
      <formula>$T$279="対象外"</formula>
    </cfRule>
  </conditionalFormatting>
  <conditionalFormatting sqref="I299:Q299">
    <cfRule type="expression" dxfId="278" priority="539">
      <formula>$T$299="3.対象外"</formula>
    </cfRule>
  </conditionalFormatting>
  <conditionalFormatting sqref="I307:Q307">
    <cfRule type="expression" dxfId="277" priority="538">
      <formula>$T$307="3.対象外"</formula>
    </cfRule>
  </conditionalFormatting>
  <conditionalFormatting sqref="I308:Q308">
    <cfRule type="expression" dxfId="276" priority="537">
      <formula>$T$308="3.対象外"</formula>
    </cfRule>
  </conditionalFormatting>
  <conditionalFormatting sqref="I350:Q350">
    <cfRule type="expression" dxfId="275" priority="430">
      <formula>$T$350="3.対象外"</formula>
    </cfRule>
  </conditionalFormatting>
  <conditionalFormatting sqref="I352:Q356">
    <cfRule type="expression" dxfId="274" priority="180">
      <formula>$T$352="対象外"</formula>
    </cfRule>
  </conditionalFormatting>
  <conditionalFormatting sqref="I357:Q360">
    <cfRule type="expression" dxfId="273" priority="179">
      <formula>$T$357="対象外"</formula>
    </cfRule>
  </conditionalFormatting>
  <conditionalFormatting sqref="I404:Q405">
    <cfRule type="expression" dxfId="272" priority="529">
      <formula>$T$404="対象外"</formula>
    </cfRule>
  </conditionalFormatting>
  <conditionalFormatting sqref="I415:Q415">
    <cfRule type="expression" dxfId="271" priority="451">
      <formula>$T$415="3.対象外"</formula>
    </cfRule>
  </conditionalFormatting>
  <conditionalFormatting sqref="I421:Q421">
    <cfRule type="expression" dxfId="270" priority="528">
      <formula>$T$421="3.対象外"</formula>
    </cfRule>
  </conditionalFormatting>
  <conditionalFormatting sqref="J23:Q28">
    <cfRule type="expression" dxfId="269" priority="560">
      <formula>$T$23="対象外"</formula>
    </cfRule>
  </conditionalFormatting>
  <conditionalFormatting sqref="J62:Q62">
    <cfRule type="expression" dxfId="268" priority="527">
      <formula>$T$62="3.対象外"</formula>
    </cfRule>
  </conditionalFormatting>
  <conditionalFormatting sqref="J63:Q63">
    <cfRule type="expression" dxfId="267" priority="526">
      <formula>$T$63="3.対象外"</formula>
    </cfRule>
  </conditionalFormatting>
  <conditionalFormatting sqref="J64:Q64">
    <cfRule type="expression" dxfId="266" priority="525">
      <formula>$T$64="3.対象外"</formula>
    </cfRule>
  </conditionalFormatting>
  <conditionalFormatting sqref="J66:Q66">
    <cfRule type="expression" dxfId="265" priority="524">
      <formula>$T$66="3.対象外"</formula>
    </cfRule>
  </conditionalFormatting>
  <conditionalFormatting sqref="J67:Q67">
    <cfRule type="expression" dxfId="264" priority="523">
      <formula>$T$67="3.対象外"</formula>
    </cfRule>
  </conditionalFormatting>
  <conditionalFormatting sqref="J68:Q68">
    <cfRule type="expression" dxfId="263" priority="522">
      <formula>$T$68="3.対象外"</formula>
    </cfRule>
  </conditionalFormatting>
  <conditionalFormatting sqref="J69:Q69">
    <cfRule type="expression" dxfId="262" priority="521">
      <formula>$T$69="3.対象外"</formula>
    </cfRule>
  </conditionalFormatting>
  <conditionalFormatting sqref="J70:Q70">
    <cfRule type="expression" dxfId="261" priority="520">
      <formula>$T$70="3.対象外"</formula>
    </cfRule>
  </conditionalFormatting>
  <conditionalFormatting sqref="J71:Q71">
    <cfRule type="expression" dxfId="260" priority="519">
      <formula>$T$71="3.対象外"</formula>
    </cfRule>
  </conditionalFormatting>
  <conditionalFormatting sqref="J72:Q72">
    <cfRule type="expression" dxfId="259" priority="518">
      <formula>$T$72="3.対象外"</formula>
    </cfRule>
  </conditionalFormatting>
  <conditionalFormatting sqref="J73:Q73">
    <cfRule type="expression" dxfId="258" priority="517">
      <formula>$T$73="3.対象外"</formula>
    </cfRule>
  </conditionalFormatting>
  <conditionalFormatting sqref="J75:Q75">
    <cfRule type="expression" dxfId="257" priority="515">
      <formula>$T$75="3.対象外"</formula>
    </cfRule>
  </conditionalFormatting>
  <conditionalFormatting sqref="J92:Q92">
    <cfRule type="expression" dxfId="256" priority="455">
      <formula>$T$92="3.対象外"</formula>
    </cfRule>
  </conditionalFormatting>
  <conditionalFormatting sqref="J243:Q243">
    <cfRule type="expression" dxfId="255" priority="549">
      <formula>$T$243="3.対象外"</formula>
    </cfRule>
  </conditionalFormatting>
  <conditionalFormatting sqref="J251:Q251">
    <cfRule type="expression" dxfId="254" priority="548">
      <formula>$T$251="3.対象外"</formula>
    </cfRule>
  </conditionalFormatting>
  <conditionalFormatting sqref="J253:Q253">
    <cfRule type="expression" dxfId="253" priority="454">
      <formula>$T$253="3.対象外"</formula>
    </cfRule>
  </conditionalFormatting>
  <conditionalFormatting sqref="J254:Q254">
    <cfRule type="expression" dxfId="252" priority="546">
      <formula>$T$254="3.対象外"</formula>
    </cfRule>
  </conditionalFormatting>
  <conditionalFormatting sqref="J255:Q255">
    <cfRule type="expression" dxfId="251" priority="545">
      <formula>$T$255="3.対象外"</formula>
    </cfRule>
  </conditionalFormatting>
  <conditionalFormatting sqref="T11:T32 T38:T58 T60:T79 T84:T118 T121:T141 T153:T154 T157 T160 T163:T178 T181 T189:T193 T200:T210 T218:T224 T232:T233 T236 T238:T273 T292:T293 T298:T311 T317:T320 T330:T331 T333 T336:T338 T340:T343 T347:T348 T352:T355 T357:T359 T361:T369 T371:T377 T380:T384 T386:T392 T395:T407 T409:T419 T423:T429">
    <cfRule type="cellIs" dxfId="250" priority="15" operator="equal">
      <formula>"2.いいえ"</formula>
    </cfRule>
  </conditionalFormatting>
  <conditionalFormatting sqref="T33:T37 T59 T80:T83 T119:T120 T142 T145:T152 T155:T156 T158:T159 T161:T162 T179:T180 T183:T188 T194:T199 T211:T217 T225:T231 T234:T235 T237 T274:T283 T285:T290 T294:T297 T313:T316 T321:T329 T332 T334 T344:T346 T349:T351 T356 T360 T370 T378:T379 T385 T393:T394 T408 T420:T422 T430:T435">
    <cfRule type="cellIs" dxfId="249" priority="16" operator="equal">
      <formula>"2.いいえ"</formula>
    </cfRule>
  </conditionalFormatting>
  <conditionalFormatting sqref="T114">
    <cfRule type="expression" dxfId="248" priority="65">
      <formula>$T$114="対象外"</formula>
    </cfRule>
  </conditionalFormatting>
  <conditionalFormatting sqref="T116:T117 I114:Q114 U114:W117 I115:M115 I116:Q117">
    <cfRule type="expression" dxfId="247" priority="558">
      <formula>$T$114="対象外"</formula>
    </cfRule>
  </conditionalFormatting>
  <conditionalFormatting sqref="T164">
    <cfRule type="expression" dxfId="246" priority="61">
      <formula>$T$164="対象外"</formula>
    </cfRule>
  </conditionalFormatting>
  <conditionalFormatting sqref="T166:T168 I164:Q164 U164:W168 I165:M165 I166:Q168">
    <cfRule type="expression" dxfId="245" priority="553">
      <formula>$T$164="対象外"</formula>
    </cfRule>
  </conditionalFormatting>
  <conditionalFormatting sqref="T171">
    <cfRule type="expression" dxfId="244" priority="59">
      <formula>$T$171="対象外"</formula>
    </cfRule>
  </conditionalFormatting>
  <conditionalFormatting sqref="T173:T176 I171:Q171 U171:W176 I172:M172 I173:Q176">
    <cfRule type="expression" dxfId="243" priority="550">
      <formula>$T$171="対象外"</formula>
    </cfRule>
  </conditionalFormatting>
  <conditionalFormatting sqref="T260:T261">
    <cfRule type="expression" dxfId="242" priority="54">
      <formula>$T$260="対象外"</formula>
    </cfRule>
  </conditionalFormatting>
  <conditionalFormatting sqref="T263:T264 I260:Q261 U260:W264 I262:M262 I263:Q264">
    <cfRule type="expression" dxfId="241" priority="544">
      <formula>$T$260="対象外"</formula>
    </cfRule>
  </conditionalFormatting>
  <conditionalFormatting sqref="T311">
    <cfRule type="expression" dxfId="240" priority="46">
      <formula>$T$311="対象外"</formula>
    </cfRule>
  </conditionalFormatting>
  <conditionalFormatting sqref="T313:T316 I311:Q311 U311:W316 I312:M312 I313:Q316">
    <cfRule type="expression" dxfId="239" priority="536">
      <formula>$T$311="対象外"</formula>
    </cfRule>
  </conditionalFormatting>
  <conditionalFormatting sqref="T317">
    <cfRule type="expression" dxfId="238" priority="45">
      <formula>$T$317="対象外"</formula>
    </cfRule>
  </conditionalFormatting>
  <conditionalFormatting sqref="T319:T320 I317:Q317 U317:W320 I318:M318 I319:Q320">
    <cfRule type="expression" dxfId="237" priority="535">
      <formula>$T$317="対象外"</formula>
    </cfRule>
  </conditionalFormatting>
  <conditionalFormatting sqref="T321">
    <cfRule type="expression" dxfId="236" priority="44">
      <formula>$T$321="対象外"</formula>
    </cfRule>
  </conditionalFormatting>
  <conditionalFormatting sqref="T323:T328 I321:Q321 U321:W328 I322:M322 I323:Q328">
    <cfRule type="expression" dxfId="235" priority="534">
      <formula>$T$321="対象外"</formula>
    </cfRule>
  </conditionalFormatting>
  <conditionalFormatting sqref="T361:T362">
    <cfRule type="expression" dxfId="234" priority="21">
      <formula>$T$361="対象外"</formula>
    </cfRule>
  </conditionalFormatting>
  <conditionalFormatting sqref="T368:T370 T364:T366 I361:Q362 U361:W370 I363:M363 I364:Q366 I367:M367 I368:Q370">
    <cfRule type="expression" dxfId="233" priority="178">
      <formula>$T$361="対象外"</formula>
    </cfRule>
  </conditionalFormatting>
  <conditionalFormatting sqref="T371">
    <cfRule type="expression" dxfId="232" priority="20">
      <formula>$T$371="対象外"</formula>
    </cfRule>
  </conditionalFormatting>
  <conditionalFormatting sqref="T373:T379 I371:Q371 U371:W379 I372:M372 I373:Q379">
    <cfRule type="expression" dxfId="231" priority="177">
      <formula>$T$371="対象外"</formula>
    </cfRule>
  </conditionalFormatting>
  <conditionalFormatting sqref="T380">
    <cfRule type="expression" dxfId="230" priority="19">
      <formula>$T$380="対象外"</formula>
    </cfRule>
  </conditionalFormatting>
  <conditionalFormatting sqref="T382:T385 I380:Q380 U380:W385 I381:M381 I382:Q385">
    <cfRule type="expression" dxfId="229" priority="175">
      <formula>$T$380="対象外"</formula>
    </cfRule>
  </conditionalFormatting>
  <conditionalFormatting sqref="T386">
    <cfRule type="expression" dxfId="228" priority="18">
      <formula>$T$386="対象外"</formula>
    </cfRule>
  </conditionalFormatting>
  <conditionalFormatting sqref="T388:T394 I386:Q386 U386:W394 I387:M387 I388:Q394">
    <cfRule type="expression" dxfId="227" priority="173">
      <formula>$T$386="対象外"</formula>
    </cfRule>
  </conditionalFormatting>
  <conditionalFormatting sqref="T23:W28">
    <cfRule type="expression" dxfId="226" priority="67">
      <formula>$T$23="対象外"</formula>
    </cfRule>
  </conditionalFormatting>
  <conditionalFormatting sqref="T62:W62">
    <cfRule type="expression" dxfId="225" priority="41">
      <formula>$T$62="3.対象外"</formula>
    </cfRule>
  </conditionalFormatting>
  <conditionalFormatting sqref="T63:W63">
    <cfRule type="expression" dxfId="224" priority="40">
      <formula>$T$63="3.対象外"</formula>
    </cfRule>
  </conditionalFormatting>
  <conditionalFormatting sqref="T64:W64">
    <cfRule type="expression" dxfId="223" priority="39">
      <formula>$T$64="3.対象外"</formula>
    </cfRule>
  </conditionalFormatting>
  <conditionalFormatting sqref="T66:W66">
    <cfRule type="expression" dxfId="222" priority="38">
      <formula>$T$66="3.対象外"</formula>
    </cfRule>
  </conditionalFormatting>
  <conditionalFormatting sqref="T67:W67">
    <cfRule type="expression" dxfId="221" priority="37">
      <formula>$T$67="3.対象外"</formula>
    </cfRule>
  </conditionalFormatting>
  <conditionalFormatting sqref="T68:W68">
    <cfRule type="expression" dxfId="220" priority="36">
      <formula>$T$68="3.対象外"</formula>
    </cfRule>
  </conditionalFormatting>
  <conditionalFormatting sqref="T69:W69">
    <cfRule type="expression" dxfId="219" priority="35">
      <formula>$T$69="3.対象外"</formula>
    </cfRule>
  </conditionalFormatting>
  <conditionalFormatting sqref="T70:W70">
    <cfRule type="expression" dxfId="218" priority="34">
      <formula>$T$70="3.対象外"</formula>
    </cfRule>
  </conditionalFormatting>
  <conditionalFormatting sqref="T71:W71">
    <cfRule type="expression" dxfId="217" priority="33">
      <formula>$T$71="3.対象外"</formula>
    </cfRule>
  </conditionalFormatting>
  <conditionalFormatting sqref="T72:W72">
    <cfRule type="expression" dxfId="216" priority="32">
      <formula>$T$72="3.対象外"</formula>
    </cfRule>
  </conditionalFormatting>
  <conditionalFormatting sqref="T73:W73">
    <cfRule type="expression" dxfId="215" priority="31">
      <formula>$T$73="3.対象外"</formula>
    </cfRule>
  </conditionalFormatting>
  <conditionalFormatting sqref="T75:W75">
    <cfRule type="expression" dxfId="214" priority="29">
      <formula>$T$75="3.対象外"</formula>
    </cfRule>
  </conditionalFormatting>
  <conditionalFormatting sqref="T92:W92">
    <cfRule type="expression" dxfId="213" priority="28">
      <formula>$T$92="3.対象外"</formula>
    </cfRule>
  </conditionalFormatting>
  <conditionalFormatting sqref="T110:W111">
    <cfRule type="expression" dxfId="212" priority="66">
      <formula>$T$110="対象外"</formula>
    </cfRule>
  </conditionalFormatting>
  <conditionalFormatting sqref="T121:W137">
    <cfRule type="expression" dxfId="211" priority="17">
      <formula>$T$121="3.対象外"</formula>
    </cfRule>
  </conditionalFormatting>
  <conditionalFormatting sqref="T138:W139">
    <cfRule type="expression" dxfId="210" priority="64">
      <formula>$T$138="対象外"</formula>
    </cfRule>
  </conditionalFormatting>
  <conditionalFormatting sqref="T140:W140">
    <cfRule type="expression" dxfId="209" priority="63">
      <formula>$T$140="3.対象外"</formula>
    </cfRule>
  </conditionalFormatting>
  <conditionalFormatting sqref="T141:W141">
    <cfRule type="expression" dxfId="208" priority="62">
      <formula>$T$141="3.対象外"</formula>
    </cfRule>
  </conditionalFormatting>
  <conditionalFormatting sqref="T142:W142">
    <cfRule type="expression" dxfId="207" priority="25">
      <formula>IF(AND($T$122="3.対象外",$T$126="3.対象外",$T$129="3.対象外",$T$136="3.対象外",$T$137="3.対象外",$T$138="対象外",$T$140="3.対象外",$T$141="3.対象外"),TRUE,FALSE)</formula>
    </cfRule>
  </conditionalFormatting>
  <conditionalFormatting sqref="T169:W170">
    <cfRule type="expression" dxfId="206" priority="60">
      <formula>$T$169="対象外"</formula>
    </cfRule>
  </conditionalFormatting>
  <conditionalFormatting sqref="T243:W243">
    <cfRule type="expression" dxfId="205" priority="58">
      <formula>$T$243="3.対象外"</formula>
    </cfRule>
  </conditionalFormatting>
  <conditionalFormatting sqref="T251:W251">
    <cfRule type="expression" dxfId="204" priority="57">
      <formula>$T$251="3.対象外"</formula>
    </cfRule>
  </conditionalFormatting>
  <conditionalFormatting sqref="T253:W253">
    <cfRule type="expression" dxfId="203" priority="27">
      <formula>$T$253="3.対象外"</formula>
    </cfRule>
  </conditionalFormatting>
  <conditionalFormatting sqref="T254:W254">
    <cfRule type="expression" dxfId="202" priority="56">
      <formula>$T$254="3.対象外"</formula>
    </cfRule>
  </conditionalFormatting>
  <conditionalFormatting sqref="T255:W255">
    <cfRule type="expression" dxfId="201" priority="55">
      <formula>$T$255="3.対象外"</formula>
    </cfRule>
  </conditionalFormatting>
  <conditionalFormatting sqref="T265:W265">
    <cfRule type="expression" dxfId="200" priority="53">
      <formula>$T$265="対象外"</formula>
    </cfRule>
  </conditionalFormatting>
  <conditionalFormatting sqref="T267:W270 I265:Q265 I266:L266 V266:W266 I267:Q270">
    <cfRule type="expression" dxfId="199" priority="543">
      <formula>$T$265="対象外"</formula>
    </cfRule>
  </conditionalFormatting>
  <conditionalFormatting sqref="T272:W273">
    <cfRule type="expression" dxfId="198" priority="52">
      <formula>$T$272="対象外"</formula>
    </cfRule>
  </conditionalFormatting>
  <conditionalFormatting sqref="T277:W278">
    <cfRule type="expression" dxfId="197" priority="51">
      <formula>$T$277="対象外"</formula>
    </cfRule>
  </conditionalFormatting>
  <conditionalFormatting sqref="T279:W280">
    <cfRule type="expression" dxfId="196" priority="50">
      <formula>$T$279="対象外"</formula>
    </cfRule>
  </conditionalFormatting>
  <conditionalFormatting sqref="T299:W299">
    <cfRule type="expression" dxfId="195" priority="49">
      <formula>$T$299="3.対象外"</formula>
    </cfRule>
  </conditionalFormatting>
  <conditionalFormatting sqref="T307:W307">
    <cfRule type="expression" dxfId="194" priority="48">
      <formula>$T$307="3.対象外"</formula>
    </cfRule>
  </conditionalFormatting>
  <conditionalFormatting sqref="T308:W308">
    <cfRule type="expression" dxfId="193" priority="47">
      <formula>$T$308="3.対象外"</formula>
    </cfRule>
  </conditionalFormatting>
  <conditionalFormatting sqref="T350:W350">
    <cfRule type="expression" dxfId="192" priority="24">
      <formula>$T$350="3.対象外"</formula>
    </cfRule>
  </conditionalFormatting>
  <conditionalFormatting sqref="T352:W356">
    <cfRule type="expression" dxfId="191" priority="23">
      <formula>$T$352="対象外"</formula>
    </cfRule>
  </conditionalFormatting>
  <conditionalFormatting sqref="T357:W360">
    <cfRule type="expression" dxfId="190" priority="22">
      <formula>$T$357="対象外"</formula>
    </cfRule>
  </conditionalFormatting>
  <conditionalFormatting sqref="T404:W405">
    <cfRule type="expression" dxfId="189" priority="43">
      <formula>$T$404="対象外"</formula>
    </cfRule>
  </conditionalFormatting>
  <conditionalFormatting sqref="T415:W415">
    <cfRule type="expression" dxfId="188" priority="26">
      <formula>$T$415="3.対象外"</formula>
    </cfRule>
  </conditionalFormatting>
  <conditionalFormatting sqref="T421:W421">
    <cfRule type="expression" dxfId="187" priority="42">
      <formula>$T$421="3.対象外"</formula>
    </cfRule>
  </conditionalFormatting>
  <conditionalFormatting sqref="U366">
    <cfRule type="expression" dxfId="186" priority="339">
      <formula>$T$357="対象外"</formula>
    </cfRule>
  </conditionalFormatting>
  <conditionalFormatting sqref="V13:W16">
    <cfRule type="expression" dxfId="185" priority="10">
      <formula>$V13="　前年度調査の回答から変更なし"</formula>
    </cfRule>
  </conditionalFormatting>
  <conditionalFormatting sqref="V18:W22 V24:W30 V33:W37 V40:W44 V46:W48 V50:W53 V55:W59 V62:W62 V64:W64 V66:W83 V86:W96 V98:W104 V106:W109 V111:W113 V116:W120 V123:W125 V127:W128 V130:W137 V139:W142 V145:W163 V166:W168 V170:W170 V173:W181">
    <cfRule type="expression" dxfId="184" priority="9">
      <formula>$V18="　前年度調査の回答から変更なし"</formula>
    </cfRule>
  </conditionalFormatting>
  <conditionalFormatting sqref="V183:W199 V201:W202 V204:W205 V207:W237 V239:W259 V261:W261 V263:W264 V267:W271 V273:W276 V278:W278 V280:W283 V285:W290 V292:W300 V302:W310 V313:W316 V319:W320 V323:W334 V336:W338 V340:W351 V353:W356 V358:W360 V362:W362 V364:W366 V368:W370 V373:W379 V382:W385">
    <cfRule type="expression" dxfId="183" priority="8">
      <formula>$V183="　前年度調査の回答から変更なし"</formula>
    </cfRule>
  </conditionalFormatting>
  <conditionalFormatting sqref="V388:W403 V405:W435">
    <cfRule type="expression" dxfId="182" priority="7">
      <formula>$V388="　前年度調査の回答から変更なし"</formula>
    </cfRule>
  </conditionalFormatting>
  <conditionalFormatting sqref="AD62">
    <cfRule type="expression" dxfId="181" priority="473">
      <formula>$T$62="対象外"</formula>
    </cfRule>
  </conditionalFormatting>
  <conditionalFormatting sqref="AD63">
    <cfRule type="expression" dxfId="180" priority="472">
      <formula>$T$63="対象外"</formula>
    </cfRule>
  </conditionalFormatting>
  <conditionalFormatting sqref="AD64">
    <cfRule type="expression" dxfId="179" priority="471">
      <formula>$T$64="対象外"</formula>
    </cfRule>
  </conditionalFormatting>
  <conditionalFormatting sqref="AD66">
    <cfRule type="expression" dxfId="178" priority="470">
      <formula>$T$66="対象外"</formula>
    </cfRule>
  </conditionalFormatting>
  <conditionalFormatting sqref="AD67">
    <cfRule type="expression" dxfId="177" priority="469">
      <formula>$T$67="対象外"</formula>
    </cfRule>
  </conditionalFormatting>
  <conditionalFormatting sqref="AD68">
    <cfRule type="expression" dxfId="176" priority="468">
      <formula>$T$68="対象外"</formula>
    </cfRule>
  </conditionalFormatting>
  <conditionalFormatting sqref="AD69">
    <cfRule type="expression" dxfId="175" priority="467">
      <formula>$T$69="対象外"</formula>
    </cfRule>
  </conditionalFormatting>
  <conditionalFormatting sqref="AD70">
    <cfRule type="expression" dxfId="174" priority="466">
      <formula>$T$70="対象外"</formula>
    </cfRule>
  </conditionalFormatting>
  <conditionalFormatting sqref="AD71">
    <cfRule type="expression" dxfId="173" priority="465">
      <formula>$T$71="対象外"</formula>
    </cfRule>
  </conditionalFormatting>
  <conditionalFormatting sqref="AD72">
    <cfRule type="expression" dxfId="172" priority="464">
      <formula>$T$72="対象外"</formula>
    </cfRule>
  </conditionalFormatting>
  <conditionalFormatting sqref="AD73">
    <cfRule type="expression" dxfId="171" priority="463">
      <formula>$T$73="対象外"</formula>
    </cfRule>
  </conditionalFormatting>
  <conditionalFormatting sqref="AD74">
    <cfRule type="expression" dxfId="170" priority="462">
      <formula>$T$74="対象外"</formula>
    </cfRule>
  </conditionalFormatting>
  <conditionalFormatting sqref="AD75">
    <cfRule type="expression" dxfId="169" priority="461">
      <formula>$T$75="対象外"</formula>
    </cfRule>
  </conditionalFormatting>
  <conditionalFormatting sqref="AD243">
    <cfRule type="expression" dxfId="168" priority="494">
      <formula>$T$243="対象外"</formula>
    </cfRule>
  </conditionalFormatting>
  <conditionalFormatting sqref="AD251">
    <cfRule type="expression" dxfId="167" priority="493">
      <formula>$T$251="対象外"</formula>
    </cfRule>
  </conditionalFormatting>
  <conditionalFormatting sqref="AD254">
    <cfRule type="expression" dxfId="166" priority="492">
      <formula>$T$254="対象外"</formula>
    </cfRule>
  </conditionalFormatting>
  <conditionalFormatting sqref="AD255">
    <cfRule type="expression" dxfId="165" priority="491">
      <formula>$T$255="対象外"</formula>
    </cfRule>
  </conditionalFormatting>
  <conditionalFormatting sqref="AD299">
    <cfRule type="expression" dxfId="164" priority="485">
      <formula>$T$299="対象外"</formula>
    </cfRule>
  </conditionalFormatting>
  <conditionalFormatting sqref="AD307">
    <cfRule type="expression" dxfId="163" priority="484">
      <formula>$T$307="対象外"</formula>
    </cfRule>
  </conditionalFormatting>
  <conditionalFormatting sqref="AD308">
    <cfRule type="expression" dxfId="162" priority="483">
      <formula>$T$308="対象外"</formula>
    </cfRule>
  </conditionalFormatting>
  <conditionalFormatting sqref="AD350">
    <cfRule type="expression" dxfId="161" priority="479">
      <formula>$T$350="対象外"</formula>
    </cfRule>
  </conditionalFormatting>
  <conditionalFormatting sqref="AD352:AD355">
    <cfRule type="expression" dxfId="160" priority="195">
      <formula>$T$350="対象外"</formula>
    </cfRule>
  </conditionalFormatting>
  <conditionalFormatting sqref="AD358:AD359">
    <cfRule type="expression" dxfId="159" priority="193">
      <formula>$T$350="対象外"</formula>
    </cfRule>
  </conditionalFormatting>
  <conditionalFormatting sqref="AD362:AD363">
    <cfRule type="expression" dxfId="158" priority="192">
      <formula>$T$350="対象外"</formula>
    </cfRule>
  </conditionalFormatting>
  <conditionalFormatting sqref="AD367">
    <cfRule type="expression" dxfId="157" priority="191">
      <formula>$T$350="対象外"</formula>
    </cfRule>
  </conditionalFormatting>
  <conditionalFormatting sqref="AD372:AD378">
    <cfRule type="expression" dxfId="156" priority="478">
      <formula>$T$372="対象外"</formula>
    </cfRule>
  </conditionalFormatting>
  <conditionalFormatting sqref="AD381:AD384">
    <cfRule type="expression" dxfId="155" priority="477">
      <formula>$T$381="対象外"</formula>
    </cfRule>
  </conditionalFormatting>
  <conditionalFormatting sqref="AD387:AD393">
    <cfRule type="expression" dxfId="154" priority="476">
      <formula>$T$387="対象外"</formula>
    </cfRule>
  </conditionalFormatting>
  <conditionalFormatting sqref="AD421">
    <cfRule type="expression" dxfId="153" priority="474">
      <formula>$T$421="対象外"</formula>
    </cfRule>
  </conditionalFormatting>
  <conditionalFormatting sqref="AE24:AJ24">
    <cfRule type="expression" dxfId="152" priority="218">
      <formula>$AE$24="対象外"</formula>
    </cfRule>
  </conditionalFormatting>
  <conditionalFormatting sqref="AE25:AJ25">
    <cfRule type="expression" dxfId="151" priority="217">
      <formula>$AE$25="対象外"</formula>
    </cfRule>
  </conditionalFormatting>
  <conditionalFormatting sqref="AE26:AJ26">
    <cfRule type="expression" dxfId="150" priority="216">
      <formula>$AE$26="対象外"</formula>
    </cfRule>
  </conditionalFormatting>
  <conditionalFormatting sqref="AE27:AJ27">
    <cfRule type="expression" dxfId="149" priority="215">
      <formula>$AE$27="対象外"</formula>
    </cfRule>
  </conditionalFormatting>
  <conditionalFormatting sqref="AE28:AJ28">
    <cfRule type="expression" dxfId="148" priority="214">
      <formula>$AE$28="対象外"</formula>
    </cfRule>
  </conditionalFormatting>
  <conditionalFormatting sqref="AE62:AJ62">
    <cfRule type="expression" dxfId="147" priority="425">
      <formula>$AE$62="対象外"</formula>
    </cfRule>
  </conditionalFormatting>
  <conditionalFormatting sqref="AE63:AJ63">
    <cfRule type="expression" dxfId="146" priority="424">
      <formula>$AE$63="対象外"</formula>
    </cfRule>
  </conditionalFormatting>
  <conditionalFormatting sqref="AE64:AJ64">
    <cfRule type="expression" dxfId="145" priority="423">
      <formula>$AE$64="対象外"</formula>
    </cfRule>
  </conditionalFormatting>
  <conditionalFormatting sqref="AE66:AJ66">
    <cfRule type="expression" dxfId="144" priority="422">
      <formula>$AE$66="対象外"</formula>
    </cfRule>
  </conditionalFormatting>
  <conditionalFormatting sqref="AE67:AJ67">
    <cfRule type="expression" dxfId="143" priority="421">
      <formula>$AE$67="対象外"</formula>
    </cfRule>
  </conditionalFormatting>
  <conditionalFormatting sqref="AE68:AJ68">
    <cfRule type="expression" dxfId="142" priority="420">
      <formula>$AE$68="対象外"</formula>
    </cfRule>
  </conditionalFormatting>
  <conditionalFormatting sqref="AE69:AJ69">
    <cfRule type="expression" dxfId="141" priority="419">
      <formula>$AE$69="対象外"</formula>
    </cfRule>
  </conditionalFormatting>
  <conditionalFormatting sqref="AE70:AJ70">
    <cfRule type="expression" dxfId="140" priority="418">
      <formula>$AE$70="対象外"</formula>
    </cfRule>
  </conditionalFormatting>
  <conditionalFormatting sqref="AE71:AJ71">
    <cfRule type="expression" dxfId="139" priority="417">
      <formula>$AE$71="対象外"</formula>
    </cfRule>
  </conditionalFormatting>
  <conditionalFormatting sqref="AE72:AJ72">
    <cfRule type="expression" dxfId="138" priority="416">
      <formula>$AE$72="対象外"</formula>
    </cfRule>
  </conditionalFormatting>
  <conditionalFormatting sqref="AE73:AJ73">
    <cfRule type="expression" dxfId="137" priority="415">
      <formula>$AE$73="対象外"</formula>
    </cfRule>
  </conditionalFormatting>
  <conditionalFormatting sqref="AE75:AJ75">
    <cfRule type="expression" dxfId="136" priority="413">
      <formula>$AE$75="対象外"</formula>
    </cfRule>
  </conditionalFormatting>
  <conditionalFormatting sqref="AE92:AJ92">
    <cfRule type="expression" dxfId="135" priority="412">
      <formula>$AE$92="対象外"</formula>
    </cfRule>
  </conditionalFormatting>
  <conditionalFormatting sqref="AE111:AJ111">
    <cfRule type="expression" dxfId="134" priority="411">
      <formula>$AE$111="対象外"</formula>
    </cfRule>
  </conditionalFormatting>
  <conditionalFormatting sqref="AE115:AJ117">
    <cfRule type="expression" dxfId="133" priority="410">
      <formula>$AE$115="対象外"</formula>
    </cfRule>
  </conditionalFormatting>
  <conditionalFormatting sqref="AE121:AJ121 AE123:AJ125 AE127:AJ128 AE130:AJ137">
    <cfRule type="expression" dxfId="132" priority="220">
      <formula>$AE$121="対象外"</formula>
    </cfRule>
  </conditionalFormatting>
  <conditionalFormatting sqref="AE139:AJ139">
    <cfRule type="expression" dxfId="131" priority="210">
      <formula>$AE$139="対象外"</formula>
    </cfRule>
  </conditionalFormatting>
  <conditionalFormatting sqref="AE140:AJ140">
    <cfRule type="expression" dxfId="130" priority="403">
      <formula>$AE$140="対象外"</formula>
    </cfRule>
  </conditionalFormatting>
  <conditionalFormatting sqref="AE141:AJ141">
    <cfRule type="expression" dxfId="129" priority="402">
      <formula>$AE$141="対象外"</formula>
    </cfRule>
  </conditionalFormatting>
  <conditionalFormatting sqref="AE165:AJ167">
    <cfRule type="expression" dxfId="128" priority="209">
      <formula>$AE$165="対象外"</formula>
    </cfRule>
  </conditionalFormatting>
  <conditionalFormatting sqref="AE168:AJ168">
    <cfRule type="expression" dxfId="127" priority="208">
      <formula>$AE$168="対象外"</formula>
    </cfRule>
  </conditionalFormatting>
  <conditionalFormatting sqref="AE170:AJ170">
    <cfRule type="expression" dxfId="126" priority="207">
      <formula>$AE$170="対象外"</formula>
    </cfRule>
  </conditionalFormatting>
  <conditionalFormatting sqref="AE172:AJ176">
    <cfRule type="expression" dxfId="125" priority="206">
      <formula>$AE$172="対象外"</formula>
    </cfRule>
  </conditionalFormatting>
  <conditionalFormatting sqref="AE243:AJ243">
    <cfRule type="expression" dxfId="124" priority="396">
      <formula>$AE$243="対象外"</formula>
    </cfRule>
  </conditionalFormatting>
  <conditionalFormatting sqref="AE251:AJ251">
    <cfRule type="expression" dxfId="123" priority="395">
      <formula>$AE$251="対象外"</formula>
    </cfRule>
  </conditionalFormatting>
  <conditionalFormatting sqref="AE253:AJ253">
    <cfRule type="expression" dxfId="122" priority="393">
      <formula>$AE$253="対象外"</formula>
    </cfRule>
  </conditionalFormatting>
  <conditionalFormatting sqref="AE254:AJ254">
    <cfRule type="expression" dxfId="121" priority="392">
      <formula>$AE$254="対象外"</formula>
    </cfRule>
  </conditionalFormatting>
  <conditionalFormatting sqref="AE255:AJ255">
    <cfRule type="expression" dxfId="120" priority="391">
      <formula>$AE$255="対象外"</formula>
    </cfRule>
  </conditionalFormatting>
  <conditionalFormatting sqref="AE261:AJ261">
    <cfRule type="expression" dxfId="119" priority="205">
      <formula>$AE$261="対象外"</formula>
    </cfRule>
  </conditionalFormatting>
  <conditionalFormatting sqref="AE262:AJ264">
    <cfRule type="expression" dxfId="118" priority="203">
      <formula>$AE$262="対象外"</formula>
    </cfRule>
  </conditionalFormatting>
  <conditionalFormatting sqref="AE266:AJ270">
    <cfRule type="expression" dxfId="117" priority="181">
      <formula>$AE$266="対象外"</formula>
    </cfRule>
  </conditionalFormatting>
  <conditionalFormatting sqref="AE273:AJ273">
    <cfRule type="expression" dxfId="116" priority="202">
      <formula>$AE$273="対象外"</formula>
    </cfRule>
  </conditionalFormatting>
  <conditionalFormatting sqref="AE278:AJ278">
    <cfRule type="expression" dxfId="115" priority="201">
      <formula>$AE$278="対象外"</formula>
    </cfRule>
  </conditionalFormatting>
  <conditionalFormatting sqref="AE280:AJ280">
    <cfRule type="expression" dxfId="114" priority="200">
      <formula>$AE$280="対象外"</formula>
    </cfRule>
  </conditionalFormatting>
  <conditionalFormatting sqref="AE299:AJ299">
    <cfRule type="expression" dxfId="113" priority="385">
      <formula>$AE$299="対象外"</formula>
    </cfRule>
  </conditionalFormatting>
  <conditionalFormatting sqref="AE307:AJ307">
    <cfRule type="expression" dxfId="112" priority="384">
      <formula>$AE$307="対象外"</formula>
    </cfRule>
  </conditionalFormatting>
  <conditionalFormatting sqref="AE308:AJ308">
    <cfRule type="expression" dxfId="111" priority="383">
      <formula>$AE$308="対象外"</formula>
    </cfRule>
  </conditionalFormatting>
  <conditionalFormatting sqref="AE312:AJ316">
    <cfRule type="expression" dxfId="110" priority="199">
      <formula>$AE$312="対象外"</formula>
    </cfRule>
  </conditionalFormatting>
  <conditionalFormatting sqref="AE318:AJ320">
    <cfRule type="expression" dxfId="109" priority="198">
      <formula>$AE$318="対象外"</formula>
    </cfRule>
  </conditionalFormatting>
  <conditionalFormatting sqref="AE322:AJ327">
    <cfRule type="expression" dxfId="108" priority="197">
      <formula>$AE$322="対象外"</formula>
    </cfRule>
  </conditionalFormatting>
  <conditionalFormatting sqref="AE328:AJ328">
    <cfRule type="expression" dxfId="107" priority="379">
      <formula>$AE$328="対象外"</formula>
    </cfRule>
  </conditionalFormatting>
  <conditionalFormatting sqref="AE350:AJ350">
    <cfRule type="expression" dxfId="106" priority="196">
      <formula>$AE$350="対象外"</formula>
    </cfRule>
  </conditionalFormatting>
  <conditionalFormatting sqref="AE353:AJ353">
    <cfRule type="expression" dxfId="105" priority="190">
      <formula>$AE$353="対象外"</formula>
    </cfRule>
  </conditionalFormatting>
  <conditionalFormatting sqref="AE354:AJ354">
    <cfRule type="expression" dxfId="104" priority="189">
      <formula>$AE$354="対象外"</formula>
    </cfRule>
  </conditionalFormatting>
  <conditionalFormatting sqref="AE355:AJ355">
    <cfRule type="expression" dxfId="103" priority="188">
      <formula>$AE$355="対象外"</formula>
    </cfRule>
  </conditionalFormatting>
  <conditionalFormatting sqref="AE356:AJ356">
    <cfRule type="expression" dxfId="102" priority="6">
      <formula>$AE$356="対象外"</formula>
    </cfRule>
  </conditionalFormatting>
  <conditionalFormatting sqref="AE358:AJ358">
    <cfRule type="expression" dxfId="101" priority="187">
      <formula>$AE$358="対象外"</formula>
    </cfRule>
  </conditionalFormatting>
  <conditionalFormatting sqref="AE359:AJ359">
    <cfRule type="expression" dxfId="100" priority="186">
      <formula>$AE$359="対象外"</formula>
    </cfRule>
  </conditionalFormatting>
  <conditionalFormatting sqref="AE360:AJ360">
    <cfRule type="expression" dxfId="99" priority="5">
      <formula>$AE$360="対象外"</formula>
    </cfRule>
  </conditionalFormatting>
  <conditionalFormatting sqref="AE362:AJ362">
    <cfRule type="expression" dxfId="98" priority="185">
      <formula>$AE$362="対象外"</formula>
    </cfRule>
  </conditionalFormatting>
  <conditionalFormatting sqref="AE363:AJ366">
    <cfRule type="expression" dxfId="97" priority="184">
      <formula>$AE$363="対象外"</formula>
    </cfRule>
  </conditionalFormatting>
  <conditionalFormatting sqref="AE367:AJ369">
    <cfRule type="expression" dxfId="96" priority="183">
      <formula>$AE$367="対象外"</formula>
    </cfRule>
  </conditionalFormatting>
  <conditionalFormatting sqref="AE370:AJ370">
    <cfRule type="expression" dxfId="95" priority="4">
      <formula>$AE$370="対象外"</formula>
    </cfRule>
  </conditionalFormatting>
  <conditionalFormatting sqref="AE372:AJ377">
    <cfRule type="expression" dxfId="94" priority="372">
      <formula>$AE$372="対象外"</formula>
    </cfRule>
  </conditionalFormatting>
  <conditionalFormatting sqref="AE378:AJ378">
    <cfRule type="expression" dxfId="93" priority="371">
      <formula>$AE$378="対象外"</formula>
    </cfRule>
  </conditionalFormatting>
  <conditionalFormatting sqref="AE379:AJ379">
    <cfRule type="expression" dxfId="92" priority="3">
      <formula>$AE$379="対象外"</formula>
    </cfRule>
  </conditionalFormatting>
  <conditionalFormatting sqref="AE381:AJ384">
    <cfRule type="expression" dxfId="91" priority="370">
      <formula>$AE$381="対象外"</formula>
    </cfRule>
  </conditionalFormatting>
  <conditionalFormatting sqref="AE385:AJ385">
    <cfRule type="expression" dxfId="90" priority="2">
      <formula>$AE$385="対象外"</formula>
    </cfRule>
  </conditionalFormatting>
  <conditionalFormatting sqref="AE387:AJ392">
    <cfRule type="expression" dxfId="89" priority="369">
      <formula>$AE$387="対象外"</formula>
    </cfRule>
  </conditionalFormatting>
  <conditionalFormatting sqref="AE393:AJ393">
    <cfRule type="expression" dxfId="88" priority="182">
      <formula>$AE$393="対象外"</formula>
    </cfRule>
  </conditionalFormatting>
  <conditionalFormatting sqref="AE394:AJ394">
    <cfRule type="expression" dxfId="87" priority="1">
      <formula>$AE$394="対象外"</formula>
    </cfRule>
  </conditionalFormatting>
  <conditionalFormatting sqref="AE405:AJ405">
    <cfRule type="expression" dxfId="86" priority="368">
      <formula>$AE$405="対象外"</formula>
    </cfRule>
  </conditionalFormatting>
  <conditionalFormatting sqref="AE415:AJ415">
    <cfRule type="expression" dxfId="85" priority="367">
      <formula>$AE$415="対象外"</formula>
    </cfRule>
  </conditionalFormatting>
  <conditionalFormatting sqref="AE421:AJ421">
    <cfRule type="expression" dxfId="84" priority="366">
      <formula>$AE$421="対象外"</formula>
    </cfRule>
  </conditionalFormatting>
  <conditionalFormatting sqref="AM23:AM28">
    <cfRule type="expression" dxfId="83" priority="337">
      <formula>$AE$23="対象外"</formula>
    </cfRule>
  </conditionalFormatting>
  <conditionalFormatting sqref="AM62">
    <cfRule type="expression" dxfId="82" priority="336">
      <formula>$AE$62="－"</formula>
    </cfRule>
  </conditionalFormatting>
  <conditionalFormatting sqref="AM63">
    <cfRule type="expression" dxfId="81" priority="335">
      <formula>$AE$63="－"</formula>
    </cfRule>
  </conditionalFormatting>
  <conditionalFormatting sqref="AM64">
    <cfRule type="expression" dxfId="80" priority="334">
      <formula>$AE$64="－"</formula>
    </cfRule>
  </conditionalFormatting>
  <conditionalFormatting sqref="AM66">
    <cfRule type="expression" dxfId="79" priority="333">
      <formula>$AE$66="－"</formula>
    </cfRule>
  </conditionalFormatting>
  <conditionalFormatting sqref="AM67">
    <cfRule type="expression" dxfId="78" priority="332">
      <formula>$AE$67="－"</formula>
    </cfRule>
  </conditionalFormatting>
  <conditionalFormatting sqref="AM68">
    <cfRule type="expression" dxfId="77" priority="331">
      <formula>$AE$68="－"</formula>
    </cfRule>
  </conditionalFormatting>
  <conditionalFormatting sqref="AM69">
    <cfRule type="expression" dxfId="76" priority="330">
      <formula>$AE$69="－"</formula>
    </cfRule>
  </conditionalFormatting>
  <conditionalFormatting sqref="AM70">
    <cfRule type="expression" dxfId="75" priority="329">
      <formula>$AE$70="－"</formula>
    </cfRule>
  </conditionalFormatting>
  <conditionalFormatting sqref="AM71">
    <cfRule type="expression" dxfId="74" priority="328">
      <formula>$AE$71="－"</formula>
    </cfRule>
  </conditionalFormatting>
  <conditionalFormatting sqref="AM72">
    <cfRule type="expression" dxfId="73" priority="327">
      <formula>$AE$72="－"</formula>
    </cfRule>
  </conditionalFormatting>
  <conditionalFormatting sqref="AM73">
    <cfRule type="expression" dxfId="72" priority="326">
      <formula>$AE$73="－"</formula>
    </cfRule>
  </conditionalFormatting>
  <conditionalFormatting sqref="AM75">
    <cfRule type="expression" dxfId="71" priority="324">
      <formula>$AE$75="－"</formula>
    </cfRule>
  </conditionalFormatting>
  <conditionalFormatting sqref="AM92">
    <cfRule type="expression" dxfId="70" priority="323">
      <formula>$AE$92="－"</formula>
    </cfRule>
  </conditionalFormatting>
  <conditionalFormatting sqref="AM110:AM111">
    <cfRule type="expression" dxfId="69" priority="322">
      <formula>$AE$110="対象外"</formula>
    </cfRule>
  </conditionalFormatting>
  <conditionalFormatting sqref="AM114:AM117">
    <cfRule type="expression" dxfId="68" priority="321">
      <formula>$AE$114="対象外"</formula>
    </cfRule>
  </conditionalFormatting>
  <conditionalFormatting sqref="AM122">
    <cfRule type="expression" dxfId="67" priority="171">
      <formula>$AE$114="対象外"</formula>
    </cfRule>
  </conditionalFormatting>
  <conditionalFormatting sqref="AM123:AM125">
    <cfRule type="expression" dxfId="66" priority="320">
      <formula>$AE$122="－"</formula>
    </cfRule>
  </conditionalFormatting>
  <conditionalFormatting sqref="AM126">
    <cfRule type="expression" dxfId="65" priority="170">
      <formula>$AE$114="対象外"</formula>
    </cfRule>
  </conditionalFormatting>
  <conditionalFormatting sqref="AM127:AM128">
    <cfRule type="expression" dxfId="64" priority="319">
      <formula>$AE$126="－"</formula>
    </cfRule>
  </conditionalFormatting>
  <conditionalFormatting sqref="AM129">
    <cfRule type="expression" dxfId="63" priority="169">
      <formula>$AE$114="対象外"</formula>
    </cfRule>
  </conditionalFormatting>
  <conditionalFormatting sqref="AM130:AM135">
    <cfRule type="expression" dxfId="62" priority="318">
      <formula>$AE$129="－"</formula>
    </cfRule>
  </conditionalFormatting>
  <conditionalFormatting sqref="AM136">
    <cfRule type="expression" dxfId="61" priority="317">
      <formula>$AE$136="－"</formula>
    </cfRule>
  </conditionalFormatting>
  <conditionalFormatting sqref="AM137">
    <cfRule type="expression" dxfId="60" priority="316">
      <formula>$AE$137="－"</formula>
    </cfRule>
  </conditionalFormatting>
  <conditionalFormatting sqref="AM140">
    <cfRule type="expression" dxfId="59" priority="314">
      <formula>$AE$140="－"</formula>
    </cfRule>
  </conditionalFormatting>
  <conditionalFormatting sqref="AM141">
    <cfRule type="expression" dxfId="58" priority="313">
      <formula>$AE$141="－"</formula>
    </cfRule>
  </conditionalFormatting>
  <conditionalFormatting sqref="AM142">
    <cfRule type="expression" dxfId="57" priority="311">
      <formula>IF(AND($AE$122="－",$AE$126="－",$AE$129="－",$AE$136="－",$AE$137="－",$AE$138="対象外",$AE$140="－",$AE$141="－"),TRUE,FALSE)</formula>
    </cfRule>
  </conditionalFormatting>
  <conditionalFormatting sqref="AM164:AM168">
    <cfRule type="expression" dxfId="56" priority="310">
      <formula>$AE$164="対象外"</formula>
    </cfRule>
  </conditionalFormatting>
  <conditionalFormatting sqref="AM168">
    <cfRule type="expression" dxfId="55" priority="338">
      <formula>$T$168="対象外"</formula>
    </cfRule>
  </conditionalFormatting>
  <conditionalFormatting sqref="AM169:AM170">
    <cfRule type="expression" dxfId="54" priority="309">
      <formula>$AE$169="対象外"</formula>
    </cfRule>
  </conditionalFormatting>
  <conditionalFormatting sqref="AM171:AM176">
    <cfRule type="expression" dxfId="53" priority="308">
      <formula>$AE$171="対象外"</formula>
    </cfRule>
  </conditionalFormatting>
  <conditionalFormatting sqref="AM243">
    <cfRule type="expression" dxfId="52" priority="307">
      <formula>$AE$243="－"</formula>
    </cfRule>
  </conditionalFormatting>
  <conditionalFormatting sqref="AM251">
    <cfRule type="expression" dxfId="51" priority="306">
      <formula>$AE$251="－"</formula>
    </cfRule>
  </conditionalFormatting>
  <conditionalFormatting sqref="AM253">
    <cfRule type="expression" dxfId="50" priority="305">
      <formula>$AE$253="－"</formula>
    </cfRule>
  </conditionalFormatting>
  <conditionalFormatting sqref="AM254">
    <cfRule type="expression" dxfId="49" priority="304">
      <formula>$AE$254="－"</formula>
    </cfRule>
  </conditionalFormatting>
  <conditionalFormatting sqref="AM255">
    <cfRule type="expression" dxfId="48" priority="303">
      <formula>$AE$255="－"</formula>
    </cfRule>
  </conditionalFormatting>
  <conditionalFormatting sqref="AM260:AM264">
    <cfRule type="expression" dxfId="47" priority="302">
      <formula>$AE$260="対象外"</formula>
    </cfRule>
  </conditionalFormatting>
  <conditionalFormatting sqref="AM272:AM273">
    <cfRule type="expression" dxfId="46" priority="300">
      <formula>$AE$272="対象外"</formula>
    </cfRule>
  </conditionalFormatting>
  <conditionalFormatting sqref="AM277:AM278">
    <cfRule type="expression" dxfId="45" priority="299">
      <formula>$AE$277="対象外"</formula>
    </cfRule>
  </conditionalFormatting>
  <conditionalFormatting sqref="AM279:AM280">
    <cfRule type="expression" dxfId="44" priority="298">
      <formula>$AE$279="対象外"</formula>
    </cfRule>
  </conditionalFormatting>
  <conditionalFormatting sqref="AM299">
    <cfRule type="expression" dxfId="43" priority="297">
      <formula>$AE$299="－"</formula>
    </cfRule>
  </conditionalFormatting>
  <conditionalFormatting sqref="AM307">
    <cfRule type="expression" dxfId="42" priority="296">
      <formula>$AE$307="－"</formula>
    </cfRule>
  </conditionalFormatting>
  <conditionalFormatting sqref="AM308">
    <cfRule type="expression" dxfId="41" priority="295">
      <formula>$AE$308="－"</formula>
    </cfRule>
  </conditionalFormatting>
  <conditionalFormatting sqref="AM311:AM316">
    <cfRule type="expression" dxfId="40" priority="294">
      <formula>$AE$311="対象外"</formula>
    </cfRule>
  </conditionalFormatting>
  <conditionalFormatting sqref="AM317:AM320">
    <cfRule type="expression" dxfId="39" priority="293">
      <formula>$AE$317="対象外"</formula>
    </cfRule>
  </conditionalFormatting>
  <conditionalFormatting sqref="AM321:AM328">
    <cfRule type="expression" dxfId="38" priority="292">
      <formula>$AE$321="対象外"</formula>
    </cfRule>
  </conditionalFormatting>
  <conditionalFormatting sqref="AM328">
    <cfRule type="expression" dxfId="37" priority="291">
      <formula>$AE$328="ー"</formula>
    </cfRule>
  </conditionalFormatting>
  <conditionalFormatting sqref="AM350">
    <cfRule type="expression" dxfId="36" priority="290">
      <formula>$AE$350="－"</formula>
    </cfRule>
  </conditionalFormatting>
  <conditionalFormatting sqref="AM352:AM356">
    <cfRule type="expression" dxfId="35" priority="289">
      <formula>$AE$352="対象外"</formula>
    </cfRule>
  </conditionalFormatting>
  <conditionalFormatting sqref="AM357:AM360">
    <cfRule type="expression" dxfId="34" priority="288">
      <formula>$AE$357="対象外"</formula>
    </cfRule>
  </conditionalFormatting>
  <conditionalFormatting sqref="AM361:AM371">
    <cfRule type="expression" dxfId="33" priority="287">
      <formula>$AE$361="対象外"</formula>
    </cfRule>
  </conditionalFormatting>
  <conditionalFormatting sqref="AM372:AM380">
    <cfRule type="expression" dxfId="32" priority="286">
      <formula>$AE$372="－"</formula>
    </cfRule>
  </conditionalFormatting>
  <conditionalFormatting sqref="AM378">
    <cfRule type="expression" dxfId="31" priority="285">
      <formula>$AE$378="－"</formula>
    </cfRule>
  </conditionalFormatting>
  <conditionalFormatting sqref="AM381:AM386">
    <cfRule type="expression" dxfId="30" priority="284">
      <formula>$AE$381="－"</formula>
    </cfRule>
  </conditionalFormatting>
  <conditionalFormatting sqref="AM387:AM394">
    <cfRule type="expression" dxfId="29" priority="283">
      <formula>$AE$387="－"</formula>
    </cfRule>
  </conditionalFormatting>
  <conditionalFormatting sqref="AM404:AM405">
    <cfRule type="expression" dxfId="28" priority="282">
      <formula>$AE$404="対象外"</formula>
    </cfRule>
  </conditionalFormatting>
  <conditionalFormatting sqref="AM415">
    <cfRule type="expression" dxfId="27" priority="281">
      <formula>$AE$415="－"</formula>
    </cfRule>
  </conditionalFormatting>
  <conditionalFormatting sqref="AM421">
    <cfRule type="expression" dxfId="26" priority="280">
      <formula>$AE$421="－"</formula>
    </cfRule>
  </conditionalFormatting>
  <conditionalFormatting sqref="AU439:AU449">
    <cfRule type="expression" dxfId="25" priority="86">
      <formula>AW439=0</formula>
    </cfRule>
  </conditionalFormatting>
  <conditionalFormatting sqref="AU452:AU455">
    <cfRule type="expression" dxfId="24" priority="84">
      <formula>AW452=0</formula>
    </cfRule>
  </conditionalFormatting>
  <conditionalFormatting sqref="AU458:AU459">
    <cfRule type="expression" dxfId="23" priority="116">
      <formula>AW458=0</formula>
    </cfRule>
  </conditionalFormatting>
  <conditionalFormatting sqref="AU462:AU474">
    <cfRule type="expression" dxfId="22" priority="70">
      <formula>AW462=0</formula>
    </cfRule>
  </conditionalFormatting>
  <conditionalFormatting sqref="AW439:AW449">
    <cfRule type="expression" dxfId="21" priority="85">
      <formula>AW439=0</formula>
    </cfRule>
  </conditionalFormatting>
  <conditionalFormatting sqref="AW452:AW455">
    <cfRule type="expression" dxfId="20" priority="83">
      <formula>AW452=0</formula>
    </cfRule>
  </conditionalFormatting>
  <conditionalFormatting sqref="AW458:AW459">
    <cfRule type="expression" dxfId="19" priority="115">
      <formula>AW458=0</formula>
    </cfRule>
  </conditionalFormatting>
  <conditionalFormatting sqref="AW462:AW474">
    <cfRule type="expression" dxfId="18" priority="69">
      <formula>AW462=0</formula>
    </cfRule>
  </conditionalFormatting>
  <conditionalFormatting sqref="AX439">
    <cfRule type="expression" dxfId="17" priority="166">
      <formula>AZ439=0</formula>
    </cfRule>
  </conditionalFormatting>
  <conditionalFormatting sqref="AX441:AX442">
    <cfRule type="expression" dxfId="16" priority="158">
      <formula>AZ441=0</formula>
    </cfRule>
  </conditionalFormatting>
  <conditionalFormatting sqref="AX444:AX449">
    <cfRule type="expression" dxfId="15" priority="134">
      <formula>AZ444=0</formula>
    </cfRule>
  </conditionalFormatting>
  <conditionalFormatting sqref="AX452:AX454">
    <cfRule type="expression" dxfId="14" priority="122">
      <formula>AZ452=0</formula>
    </cfRule>
  </conditionalFormatting>
  <conditionalFormatting sqref="AX458:AX459">
    <cfRule type="expression" dxfId="13" priority="114">
      <formula>AZ458=0</formula>
    </cfRule>
  </conditionalFormatting>
  <conditionalFormatting sqref="AX464:AX465">
    <cfRule type="expression" dxfId="12" priority="106">
      <formula>AZ464=0</formula>
    </cfRule>
  </conditionalFormatting>
  <conditionalFormatting sqref="AX469">
    <cfRule type="expression" dxfId="11" priority="102">
      <formula>AZ469=0</formula>
    </cfRule>
  </conditionalFormatting>
  <conditionalFormatting sqref="AX471">
    <cfRule type="expression" dxfId="10" priority="98">
      <formula>AZ471=0</formula>
    </cfRule>
  </conditionalFormatting>
  <conditionalFormatting sqref="AX473:AX474">
    <cfRule type="expression" dxfId="9" priority="90">
      <formula>AZ473=0</formula>
    </cfRule>
  </conditionalFormatting>
  <conditionalFormatting sqref="AZ439">
    <cfRule type="expression" dxfId="8" priority="165">
      <formula>AZ439=0</formula>
    </cfRule>
  </conditionalFormatting>
  <conditionalFormatting sqref="AZ441:AZ442">
    <cfRule type="expression" dxfId="7" priority="157">
      <formula>AZ441=0</formula>
    </cfRule>
  </conditionalFormatting>
  <conditionalFormatting sqref="AZ444:AZ449">
    <cfRule type="expression" dxfId="6" priority="133">
      <formula>AZ444=0</formula>
    </cfRule>
  </conditionalFormatting>
  <conditionalFormatting sqref="AZ452:AZ454">
    <cfRule type="expression" dxfId="5" priority="121">
      <formula>AZ452=0</formula>
    </cfRule>
  </conditionalFormatting>
  <conditionalFormatting sqref="AZ458:AZ459">
    <cfRule type="expression" dxfId="4" priority="113">
      <formula>AZ458=0</formula>
    </cfRule>
  </conditionalFormatting>
  <conditionalFormatting sqref="AZ464:AZ465">
    <cfRule type="expression" dxfId="3" priority="105">
      <formula>AZ464=0</formula>
    </cfRule>
  </conditionalFormatting>
  <conditionalFormatting sqref="AZ469">
    <cfRule type="expression" dxfId="2" priority="101">
      <formula>AZ469=0</formula>
    </cfRule>
  </conditionalFormatting>
  <conditionalFormatting sqref="AZ471">
    <cfRule type="expression" dxfId="1" priority="97">
      <formula>AZ471=0</formula>
    </cfRule>
  </conditionalFormatting>
  <conditionalFormatting sqref="AZ473:AZ474">
    <cfRule type="expression" dxfId="0" priority="89">
      <formula>AZ473=0</formula>
    </cfRule>
  </conditionalFormatting>
  <dataValidations xWindow="1235" yWindow="546" count="5">
    <dataValidation type="list" allowBlank="1" showInputMessage="1" showErrorMessage="1" sqref="T130:T142 T145:T164 T382:T386 T373:T380 T368:T371 T364:T366 T323:T362 T319:T321 T313:T317 T302:T311 T292:T300 T285:T290 T267:T283 T263:T265 T239:T261 T207:T237 T204:T205 T201:T202 T183:T199 T173:T181 T166:T171 T388:T435 T127:T128 T123:T125 T116:T121 T106:T114 T98:T104 T86:T96 T66:T83 T62:T64 T55:T59 T50:T53 T46:T48 T40:T44 T18:T37 T13:T16">
      <formula1>OFFSET(N13,0,0,1,COUNTA(N13:Q13))</formula1>
    </dataValidation>
    <dataValidation type="list" allowBlank="1" showInputMessage="1" showErrorMessage="1" sqref="AE336:AE338 AE106:AE109 AE111:AE113 AE266:AE271 AE139:AE142 AE165:AE168 AE170 AE18:AE22 AE273:AE276 AE278 AE312:AE316 AE318:AE320 AE353:AE356 AE66:AE84 AE381:AE385 AE405:AE435 AE372:AE379 AE362:AE370 AE358:AE360 AE340:AE351 AE322:AE334 AE280:AE310 AE172:AE259 AE144:AE163 AE261:AE264 AE11 AE13:AE16 AE24:AE38 AE40:AE44 AE130:AE137 AE62:AE64 AE46:AE60 AE86:AE96 AE98:AE104 AE115:AE121 AE123:AE125 AE127:AE128 AE387:AE403">
      <formula1>OFFSET(Y11,0,0,1,COUNTA(Y11:AD11))</formula1>
    </dataValidation>
    <dataValidation type="list" allowBlank="1" showInputMessage="1" showErrorMessage="1" sqref="AK11:AL435">
      <formula1>$AL$4:$AL$6</formula1>
    </dataValidation>
    <dataValidation type="list" allowBlank="1" showInputMessage="1" sqref="AH11:AH435">
      <formula1>"従業員の閲覧方法確認,サンプル閲覧,実演,掲示の確認,自由入力"</formula1>
    </dataValidation>
    <dataValidation type="list" imeMode="on" allowBlank="1" showInputMessage="1" prompt="前年度回答が｢いいえ｣or｢対象外｣で､改善等の取組みにより当年度回答(Ｔ列)を｢はい｣にする場合は｢詳細説明｣欄と｢証跡資料｣欄を必ず記入し､資料一式を提出してください。" sqref="V388:V403 V18:V22 V382:V385 V24:V30 V33:V37 V40:V44 V46:V48 V50:V53 V55:V59 V62:V64 V66:V83 V86:V96 V98:V104 V106:V109 V111:V113 V116:V120 V123:V125 V127:V128 V130:V137 V139:V142 V145:V163 V166:V168 V170 V173:V181 V183:V199 V201:V202 V204:V205 V207:V237 V239:V259 V261 V263:V264 V267:V271 V273:V276 V278 V280:V283 V285:V290 V292:V300 V302:V310 V313:V316 V319:V320 V405:V435 V336:V338 V340:V351 V333 V353:V355 V362 V364:V366 V358:V359 V373:V379 V13:V16 V323:V331 V368:V369">
      <formula1>$AM$8</formula1>
    </dataValidation>
  </dataValidations>
  <pageMargins left="0.39370078740157483" right="0.19685039370078741" top="0.19685039370078741" bottom="0.35433070866141736" header="0.31496062992125984" footer="0.11811023622047245"/>
  <pageSetup paperSize="8" scale="33" fitToHeight="0" orientation="landscape" r:id="rId2"/>
  <headerFooter>
    <oddFooter>&amp;C&amp;P / &amp;N</oddFooter>
  </headerFooter>
  <rowBreaks count="17" manualBreakCount="17">
    <brk id="37" max="16383" man="1"/>
    <brk id="59" max="16383" man="1"/>
    <brk id="83" max="16383" man="1"/>
    <brk id="120" max="16383" man="1"/>
    <brk id="142" max="16383" man="1"/>
    <brk id="156" max="16383" man="1"/>
    <brk id="188" max="16383" man="1"/>
    <brk id="199" max="16383" man="1"/>
    <brk id="231" max="16383" man="1"/>
    <brk id="237" max="16383" man="1"/>
    <brk id="273" max="16383" man="1"/>
    <brk id="290" max="16383" man="1"/>
    <brk id="320" max="16383" man="1"/>
    <brk id="329" max="16383" man="1"/>
    <brk id="360" max="16383" man="1"/>
    <brk id="385" max="16383" man="1"/>
    <brk id="408" max="16383" man="1"/>
  </rowBreaks>
  <ignoredErrors>
    <ignoredError sqref="J13:J16 J18:J20 J24:J28 J40:J43 J46:J48 J61:J76 J85:J109 J116:J117 J122:J137 J145:J152 J166:J167 J173:J176 J183:J184 J201:J202 J204:J205 J207:J208 J239:J250 J263:J264 J267:J270" twoDigitTextYear="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回答にあたってご留意いただきたい事項</vt:lpstr>
      <vt:lpstr>評価申告シート 入力用</vt:lpstr>
      <vt:lpstr>記入例(評価申告シート)</vt:lpstr>
      <vt:lpstr>回答にあたってご留意いただきたい事項!Print_Area</vt:lpstr>
      <vt:lpstr>'記入例(評価申告シート)'!Print_Area</vt:lpstr>
      <vt:lpstr>'評価申告シート 入力用'!Print_Area</vt:lpstr>
      <vt:lpstr>'記入例(評価申告シート)'!Print_Titles</vt:lpstr>
      <vt:lpstr>'評価申告シート 入力用'!Print_Titles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か_川崎 正哲</dc:creator>
  <cp:lastModifiedBy>kawasakim</cp:lastModifiedBy>
  <cp:lastPrinted>2023-02-14T03:35:32Z</cp:lastPrinted>
  <dcterms:created xsi:type="dcterms:W3CDTF">2015-06-05T18:19:34Z</dcterms:created>
  <dcterms:modified xsi:type="dcterms:W3CDTF">2023-07-20T06:31:00Z</dcterms:modified>
</cp:coreProperties>
</file>