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I:\04財務経理G\04 財務\01スチュワードシップ活動ＷＧ(株アンケート)\2024年（令和6年度）\02　株アンケート\01　アンケート内容（N社作成）\20240924_再々修正v4（★最終）\"/>
    </mc:Choice>
  </mc:AlternateContent>
  <bookViews>
    <workbookView xWindow="0" yWindow="0" windowWidth="28800" windowHeight="12090"/>
  </bookViews>
  <sheets>
    <sheet name="アンケート回答票" sheetId="4" r:id="rId1"/>
    <sheet name="投資家様向けアンケート(2024年度)" sheetId="3" r:id="rId2"/>
    <sheet name="企業名公表について" sheetId="5" r:id="rId3"/>
  </sheets>
  <definedNames>
    <definedName name="_xlnm.Print_Area" localSheetId="0">アンケート回答票!$A$1:$M$32</definedName>
    <definedName name="_xlnm.Print_Area" localSheetId="2">企業名公表について!$A$1:$K$26</definedName>
    <definedName name="_xlnm.Print_Area" localSheetId="1">'投資家様向けアンケート(2024年度)'!$A$1:$H$852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28" i="4" l="1"/>
  <c r="N27" i="4"/>
  <c r="N26" i="4"/>
  <c r="N25" i="4"/>
  <c r="N24" i="4"/>
  <c r="N23" i="4"/>
  <c r="N22" i="4"/>
  <c r="N21" i="4"/>
  <c r="N20" i="4"/>
  <c r="N19" i="4"/>
  <c r="N18" i="4"/>
  <c r="N17" i="4"/>
  <c r="N13" i="4"/>
  <c r="N12" i="4"/>
  <c r="N11" i="4"/>
  <c r="N10" i="4"/>
  <c r="N9" i="4"/>
  <c r="N8" i="4"/>
  <c r="N7" i="4"/>
  <c r="N6" i="4"/>
  <c r="G403" i="3" l="1"/>
  <c r="G761" i="3"/>
  <c r="G760" i="3"/>
  <c r="G749" i="3"/>
  <c r="G747" i="3"/>
  <c r="G741" i="3"/>
  <c r="G739" i="3"/>
  <c r="F860" i="3" l="1"/>
  <c r="G851" i="3"/>
  <c r="F850" i="3"/>
  <c r="G850" i="3" s="1"/>
  <c r="F849" i="3"/>
  <c r="G849" i="3" s="1"/>
  <c r="G848" i="3"/>
  <c r="G846" i="3"/>
  <c r="G845" i="3"/>
  <c r="G844" i="3"/>
  <c r="G843" i="3"/>
  <c r="G842" i="3"/>
  <c r="G840" i="3"/>
  <c r="G838" i="3"/>
  <c r="F837" i="3"/>
  <c r="G837" i="3" s="1"/>
  <c r="F836" i="3"/>
  <c r="G836" i="3" s="1"/>
  <c r="G835" i="3"/>
  <c r="F834" i="3"/>
  <c r="G834" i="3" s="1"/>
  <c r="G833" i="3"/>
  <c r="G832" i="3"/>
  <c r="G829" i="3"/>
  <c r="G828" i="3"/>
  <c r="G827" i="3"/>
  <c r="F826" i="3"/>
  <c r="G826" i="3" s="1"/>
  <c r="F825" i="3"/>
  <c r="G825" i="3" s="1"/>
  <c r="G824" i="3"/>
  <c r="G823" i="3"/>
  <c r="G810" i="3"/>
  <c r="G809" i="3"/>
  <c r="G808" i="3"/>
  <c r="F807" i="3"/>
  <c r="G807" i="3" s="1"/>
  <c r="F806" i="3"/>
  <c r="G806" i="3" s="1"/>
  <c r="G805" i="3"/>
  <c r="G804" i="3"/>
  <c r="G801" i="3"/>
  <c r="F800" i="3"/>
  <c r="G800" i="3" s="1"/>
  <c r="F799" i="3"/>
  <c r="G799" i="3" s="1"/>
  <c r="G798" i="3"/>
  <c r="G797" i="3"/>
  <c r="G796" i="3"/>
  <c r="G795" i="3"/>
  <c r="G794" i="3"/>
  <c r="G793" i="3"/>
  <c r="G792" i="3"/>
  <c r="G791" i="3"/>
  <c r="G789" i="3"/>
  <c r="G788" i="3"/>
  <c r="G786" i="3"/>
  <c r="F785" i="3"/>
  <c r="G785" i="3" s="1"/>
  <c r="F784" i="3"/>
  <c r="G784" i="3" s="1"/>
  <c r="F783" i="3"/>
  <c r="G783" i="3" s="1"/>
  <c r="G782" i="3"/>
  <c r="G781" i="3"/>
  <c r="G780" i="3"/>
  <c r="G779" i="3"/>
  <c r="G778" i="3"/>
  <c r="F777" i="3"/>
  <c r="G777" i="3" s="1"/>
  <c r="F776" i="3"/>
  <c r="G776" i="3" s="1"/>
  <c r="G775" i="3"/>
  <c r="G774" i="3"/>
  <c r="G773" i="3"/>
  <c r="G771" i="3"/>
  <c r="G770" i="3"/>
  <c r="G769" i="3"/>
  <c r="F768" i="3"/>
  <c r="G768" i="3" s="1"/>
  <c r="F767" i="3"/>
  <c r="G767" i="3" s="1"/>
  <c r="G766" i="3"/>
  <c r="G765" i="3"/>
  <c r="G736" i="3"/>
  <c r="G735" i="3"/>
  <c r="G734" i="3"/>
  <c r="F733" i="3"/>
  <c r="G733" i="3" s="1"/>
  <c r="F732" i="3"/>
  <c r="G732" i="3" s="1"/>
  <c r="G731" i="3"/>
  <c r="G730" i="3"/>
  <c r="G729" i="3"/>
  <c r="F719" i="3"/>
  <c r="G719" i="3" s="1"/>
  <c r="F718" i="3"/>
  <c r="G718" i="3" s="1"/>
  <c r="G717" i="3"/>
  <c r="G716" i="3"/>
  <c r="G699" i="3"/>
  <c r="G698" i="3"/>
  <c r="G682" i="3"/>
  <c r="G681" i="3"/>
  <c r="G680" i="3"/>
  <c r="G679" i="3"/>
  <c r="F678" i="3"/>
  <c r="G678" i="3" s="1"/>
  <c r="F676" i="3"/>
  <c r="G676" i="3" s="1"/>
  <c r="G675" i="3"/>
  <c r="G674" i="3"/>
  <c r="G673" i="3"/>
  <c r="G672" i="3"/>
  <c r="G671" i="3"/>
  <c r="F670" i="3"/>
  <c r="G670" i="3" s="1"/>
  <c r="F669" i="3"/>
  <c r="G669" i="3" s="1"/>
  <c r="G668" i="3"/>
  <c r="G667" i="3"/>
  <c r="G666" i="3"/>
  <c r="G665" i="3"/>
  <c r="G664" i="3"/>
  <c r="G663" i="3"/>
  <c r="G662" i="3"/>
  <c r="G661" i="3"/>
  <c r="F660" i="3"/>
  <c r="G660" i="3" s="1"/>
  <c r="F659" i="3"/>
  <c r="G659" i="3" s="1"/>
  <c r="F658" i="3"/>
  <c r="G658" i="3" s="1"/>
  <c r="G657" i="3"/>
  <c r="G656" i="3"/>
  <c r="G655" i="3"/>
  <c r="G654" i="3"/>
  <c r="G653" i="3"/>
  <c r="F652" i="3"/>
  <c r="G652" i="3" s="1"/>
  <c r="F651" i="3"/>
  <c r="G651" i="3" s="1"/>
  <c r="G650" i="3"/>
  <c r="G649" i="3"/>
  <c r="G648" i="3"/>
  <c r="G647" i="3"/>
  <c r="G646" i="3"/>
  <c r="F645" i="3"/>
  <c r="G645" i="3" s="1"/>
  <c r="F644" i="3"/>
  <c r="G644" i="3" s="1"/>
  <c r="G643" i="3"/>
  <c r="G642" i="3"/>
  <c r="G641" i="3"/>
  <c r="G640" i="3"/>
  <c r="G639" i="3"/>
  <c r="G638" i="3"/>
  <c r="G637" i="3"/>
  <c r="F636" i="3"/>
  <c r="G636" i="3" s="1"/>
  <c r="F635" i="3"/>
  <c r="G635" i="3" s="1"/>
  <c r="F634" i="3"/>
  <c r="G634" i="3" s="1"/>
  <c r="G633" i="3"/>
  <c r="G632" i="3"/>
  <c r="G631" i="3"/>
  <c r="G630" i="3"/>
  <c r="G629" i="3"/>
  <c r="G628" i="3"/>
  <c r="G627" i="3"/>
  <c r="F626" i="3"/>
  <c r="G626" i="3" s="1"/>
  <c r="F625" i="3"/>
  <c r="G625" i="3" s="1"/>
  <c r="G624" i="3"/>
  <c r="G623" i="3"/>
  <c r="G620" i="3"/>
  <c r="G612" i="3"/>
  <c r="G611" i="3"/>
  <c r="G610" i="3"/>
  <c r="F609" i="3"/>
  <c r="G609" i="3" s="1"/>
  <c r="F608" i="3"/>
  <c r="G608" i="3" s="1"/>
  <c r="G607" i="3"/>
  <c r="G606" i="3"/>
  <c r="G605" i="3"/>
  <c r="G604" i="3"/>
  <c r="G603" i="3"/>
  <c r="F602" i="3"/>
  <c r="G602" i="3" s="1"/>
  <c r="F601" i="3"/>
  <c r="G601" i="3" s="1"/>
  <c r="G600" i="3"/>
  <c r="G599" i="3"/>
  <c r="G598" i="3"/>
  <c r="G597" i="3"/>
  <c r="G596" i="3"/>
  <c r="G595" i="3"/>
  <c r="G594" i="3"/>
  <c r="G593" i="3"/>
  <c r="G592" i="3"/>
  <c r="G591" i="3"/>
  <c r="G590" i="3"/>
  <c r="G587" i="3"/>
  <c r="F586" i="3"/>
  <c r="G586" i="3" s="1"/>
  <c r="F585" i="3"/>
  <c r="G585" i="3" s="1"/>
  <c r="F584" i="3"/>
  <c r="G584" i="3" s="1"/>
  <c r="G583" i="3"/>
  <c r="F582" i="3"/>
  <c r="G582" i="3" s="1"/>
  <c r="G581" i="3"/>
  <c r="G580" i="3"/>
  <c r="G579" i="3"/>
  <c r="F578" i="3"/>
  <c r="G578" i="3" s="1"/>
  <c r="F577" i="3"/>
  <c r="G577" i="3" s="1"/>
  <c r="G576" i="3"/>
  <c r="G575" i="3"/>
  <c r="G574" i="3"/>
  <c r="G573" i="3"/>
  <c r="G572" i="3"/>
  <c r="G571" i="3"/>
  <c r="G570" i="3"/>
  <c r="G569" i="3"/>
  <c r="F568" i="3"/>
  <c r="G568" i="3" s="1"/>
  <c r="G567" i="3"/>
  <c r="F566" i="3"/>
  <c r="G566" i="3" s="1"/>
  <c r="G565" i="3"/>
  <c r="G564" i="3"/>
  <c r="G563" i="3"/>
  <c r="F562" i="3"/>
  <c r="G562" i="3" s="1"/>
  <c r="F561" i="3"/>
  <c r="G561" i="3" s="1"/>
  <c r="G560" i="3"/>
  <c r="G559" i="3"/>
  <c r="G558" i="3"/>
  <c r="G557" i="3"/>
  <c r="G556" i="3"/>
  <c r="G555" i="3"/>
  <c r="G554" i="3"/>
  <c r="F553" i="3"/>
  <c r="G553" i="3" s="1"/>
  <c r="F552" i="3"/>
  <c r="G552" i="3" s="1"/>
  <c r="G551" i="3"/>
  <c r="F550" i="3"/>
  <c r="G550" i="3" s="1"/>
  <c r="G549" i="3"/>
  <c r="G548" i="3"/>
  <c r="G547" i="3"/>
  <c r="F546" i="3"/>
  <c r="G546" i="3" s="1"/>
  <c r="F545" i="3"/>
  <c r="G545" i="3" s="1"/>
  <c r="G544" i="3"/>
  <c r="F543" i="3"/>
  <c r="G543" i="3" s="1"/>
  <c r="G542" i="3"/>
  <c r="G541" i="3"/>
  <c r="F540" i="3"/>
  <c r="G540" i="3" s="1"/>
  <c r="F539" i="3"/>
  <c r="G539" i="3" s="1"/>
  <c r="G538" i="3"/>
  <c r="G537" i="3"/>
  <c r="G536" i="3"/>
  <c r="G535" i="3"/>
  <c r="G534" i="3"/>
  <c r="G533" i="3"/>
  <c r="G532" i="3"/>
  <c r="F531" i="3"/>
  <c r="G531" i="3" s="1"/>
  <c r="F530" i="3"/>
  <c r="G530" i="3" s="1"/>
  <c r="G529" i="3"/>
  <c r="G528" i="3"/>
  <c r="G527" i="3"/>
  <c r="G526" i="3"/>
  <c r="G525" i="3"/>
  <c r="G524" i="3"/>
  <c r="G523" i="3"/>
  <c r="G522" i="3"/>
  <c r="G521" i="3"/>
  <c r="F520" i="3"/>
  <c r="G520" i="3" s="1"/>
  <c r="F519" i="3"/>
  <c r="G519" i="3" s="1"/>
  <c r="G518" i="3"/>
  <c r="G517" i="3"/>
  <c r="G516" i="3"/>
  <c r="G515" i="3"/>
  <c r="G514" i="3"/>
  <c r="F513" i="3"/>
  <c r="G513" i="3" s="1"/>
  <c r="F512" i="3"/>
  <c r="G512" i="3" s="1"/>
  <c r="G511" i="3"/>
  <c r="G510" i="3"/>
  <c r="G509" i="3"/>
  <c r="G508" i="3"/>
  <c r="G507" i="3"/>
  <c r="G506" i="3"/>
  <c r="F505" i="3"/>
  <c r="G505" i="3" s="1"/>
  <c r="F504" i="3"/>
  <c r="G504" i="3" s="1"/>
  <c r="F503" i="3"/>
  <c r="G503" i="3" s="1"/>
  <c r="G502" i="3"/>
  <c r="G501" i="3"/>
  <c r="G500" i="3"/>
  <c r="G499" i="3"/>
  <c r="G498" i="3"/>
  <c r="F497" i="3"/>
  <c r="G497" i="3" s="1"/>
  <c r="F496" i="3"/>
  <c r="G496" i="3" s="1"/>
  <c r="G495" i="3"/>
  <c r="G494" i="3"/>
  <c r="G493" i="3"/>
  <c r="G491" i="3"/>
  <c r="G490" i="3"/>
  <c r="F489" i="3"/>
  <c r="G489" i="3" s="1"/>
  <c r="F488" i="3"/>
  <c r="G488" i="3" s="1"/>
  <c r="G487" i="3"/>
  <c r="G486" i="3"/>
  <c r="G485" i="3"/>
  <c r="G484" i="3"/>
  <c r="G483" i="3"/>
  <c r="G482" i="3"/>
  <c r="F481" i="3"/>
  <c r="G481" i="3" s="1"/>
  <c r="F480" i="3"/>
  <c r="G480" i="3" s="1"/>
  <c r="G479" i="3"/>
  <c r="G478" i="3"/>
  <c r="G477" i="3"/>
  <c r="G476" i="3"/>
  <c r="G475" i="3"/>
  <c r="F474" i="3"/>
  <c r="G474" i="3" s="1"/>
  <c r="F473" i="3"/>
  <c r="G473" i="3" s="1"/>
  <c r="G472" i="3"/>
  <c r="G471" i="3"/>
  <c r="G470" i="3"/>
  <c r="G469" i="3"/>
  <c r="G468" i="3"/>
  <c r="G467" i="3"/>
  <c r="G464" i="3"/>
  <c r="G463" i="3"/>
  <c r="G462" i="3"/>
  <c r="F461" i="3"/>
  <c r="G461" i="3" s="1"/>
  <c r="G460" i="3"/>
  <c r="G459" i="3"/>
  <c r="G458" i="3"/>
  <c r="G457" i="3"/>
  <c r="G456" i="3"/>
  <c r="G455" i="3"/>
  <c r="G454" i="3"/>
  <c r="F453" i="3"/>
  <c r="G453" i="3" s="1"/>
  <c r="F452" i="3"/>
  <c r="G452" i="3" s="1"/>
  <c r="G451" i="3"/>
  <c r="G450" i="3"/>
  <c r="G449" i="3"/>
  <c r="G448" i="3"/>
  <c r="G447" i="3"/>
  <c r="F446" i="3"/>
  <c r="G446" i="3" s="1"/>
  <c r="F445" i="3"/>
  <c r="G445" i="3" s="1"/>
  <c r="G444" i="3"/>
  <c r="G443" i="3"/>
  <c r="G442" i="3"/>
  <c r="G441" i="3"/>
  <c r="G440" i="3"/>
  <c r="F439" i="3"/>
  <c r="G439" i="3" s="1"/>
  <c r="F438" i="3"/>
  <c r="G438" i="3" s="1"/>
  <c r="G437" i="3"/>
  <c r="G436" i="3"/>
  <c r="G435" i="3"/>
  <c r="G434" i="3"/>
  <c r="G433" i="3"/>
  <c r="G432" i="3"/>
  <c r="G431" i="3"/>
  <c r="G430" i="3"/>
  <c r="G429" i="3"/>
  <c r="G428" i="3"/>
  <c r="F427" i="3"/>
  <c r="G427" i="3" s="1"/>
  <c r="G426" i="3"/>
  <c r="F425" i="3"/>
  <c r="G425" i="3" s="1"/>
  <c r="G424" i="3"/>
  <c r="G423" i="3"/>
  <c r="G422" i="3"/>
  <c r="G421" i="3"/>
  <c r="G420" i="3"/>
  <c r="G419" i="3"/>
  <c r="F418" i="3"/>
  <c r="G418" i="3" s="1"/>
  <c r="F417" i="3"/>
  <c r="G417" i="3" s="1"/>
  <c r="G416" i="3"/>
  <c r="G415" i="3"/>
  <c r="G414" i="3"/>
  <c r="G413" i="3"/>
  <c r="G412" i="3"/>
  <c r="F411" i="3"/>
  <c r="G411" i="3" s="1"/>
  <c r="F410" i="3"/>
  <c r="G410" i="3" s="1"/>
  <c r="G409" i="3"/>
  <c r="G408" i="3"/>
  <c r="G407" i="3"/>
  <c r="G406" i="3"/>
  <c r="G405" i="3"/>
  <c r="G404" i="3"/>
  <c r="F402" i="3"/>
  <c r="G402" i="3" s="1"/>
  <c r="F401" i="3"/>
  <c r="G401" i="3" s="1"/>
  <c r="F400" i="3"/>
  <c r="G400" i="3" s="1"/>
  <c r="G399" i="3"/>
  <c r="G398" i="3"/>
  <c r="G397" i="3"/>
  <c r="G396" i="3"/>
  <c r="G395" i="3"/>
  <c r="F394" i="3"/>
  <c r="G394" i="3" s="1"/>
  <c r="F393" i="3"/>
  <c r="G393" i="3" s="1"/>
  <c r="G392" i="3"/>
  <c r="G391" i="3"/>
  <c r="G390" i="3"/>
  <c r="G389" i="3"/>
  <c r="G388" i="3"/>
  <c r="G387" i="3"/>
  <c r="G386" i="3"/>
  <c r="F385" i="3"/>
  <c r="G385" i="3" s="1"/>
  <c r="F384" i="3"/>
  <c r="G384" i="3" s="1"/>
  <c r="F383" i="3"/>
  <c r="G383" i="3" s="1"/>
  <c r="G382" i="3"/>
  <c r="G381" i="3"/>
  <c r="G380" i="3"/>
  <c r="G379" i="3"/>
  <c r="G378" i="3"/>
  <c r="G377" i="3"/>
  <c r="G376" i="3"/>
  <c r="G375" i="3"/>
  <c r="G374" i="3"/>
  <c r="G373" i="3"/>
  <c r="G372" i="3"/>
  <c r="F371" i="3"/>
  <c r="G371" i="3" s="1"/>
  <c r="F370" i="3"/>
  <c r="G370" i="3" s="1"/>
  <c r="G369" i="3"/>
  <c r="G368" i="3"/>
  <c r="G367" i="3"/>
  <c r="G366" i="3"/>
  <c r="G365" i="3"/>
  <c r="G364" i="3"/>
  <c r="G363" i="3"/>
  <c r="F362" i="3"/>
  <c r="G362" i="3" s="1"/>
  <c r="F361" i="3"/>
  <c r="G361" i="3" s="1"/>
  <c r="G360" i="3"/>
  <c r="G359" i="3"/>
  <c r="G358" i="3"/>
  <c r="G357" i="3"/>
  <c r="G356" i="3"/>
  <c r="G355" i="3"/>
  <c r="F354" i="3"/>
  <c r="G354" i="3" s="1"/>
  <c r="F353" i="3"/>
  <c r="G353" i="3" s="1"/>
  <c r="G352" i="3"/>
  <c r="G351" i="3"/>
  <c r="G350" i="3"/>
  <c r="G349" i="3"/>
  <c r="G348" i="3"/>
  <c r="G347" i="3"/>
  <c r="G345" i="3"/>
  <c r="G344" i="3"/>
  <c r="G343" i="3"/>
  <c r="F342" i="3"/>
  <c r="G342" i="3" s="1"/>
  <c r="F341" i="3"/>
  <c r="G341" i="3" s="1"/>
  <c r="G340" i="3"/>
  <c r="G339" i="3"/>
  <c r="G338" i="3"/>
  <c r="G337" i="3"/>
  <c r="G336" i="3"/>
  <c r="G335" i="3"/>
  <c r="F334" i="3"/>
  <c r="G334" i="3" s="1"/>
  <c r="F333" i="3"/>
  <c r="G333" i="3" s="1"/>
  <c r="G332" i="3"/>
  <c r="G331" i="3"/>
  <c r="G330" i="3"/>
  <c r="G329" i="3"/>
  <c r="G328" i="3"/>
  <c r="G327" i="3"/>
  <c r="G326" i="3"/>
  <c r="F325" i="3"/>
  <c r="G325" i="3" s="1"/>
  <c r="F324" i="3"/>
  <c r="G324" i="3" s="1"/>
  <c r="G323" i="3"/>
  <c r="G322" i="3"/>
  <c r="G321" i="3"/>
  <c r="G320" i="3"/>
  <c r="G319" i="3"/>
  <c r="G317" i="3"/>
  <c r="F316" i="3"/>
  <c r="G316" i="3" s="1"/>
  <c r="F315" i="3"/>
  <c r="G315" i="3" s="1"/>
  <c r="G314" i="3"/>
  <c r="G313" i="3"/>
  <c r="G312" i="3"/>
  <c r="G311" i="3"/>
  <c r="G310" i="3"/>
  <c r="G309" i="3"/>
  <c r="G308" i="3"/>
  <c r="G307" i="3"/>
  <c r="G306" i="3"/>
  <c r="F305" i="3"/>
  <c r="G305" i="3" s="1"/>
  <c r="F304" i="3"/>
  <c r="G304" i="3" s="1"/>
  <c r="G303" i="3"/>
  <c r="G302" i="3"/>
  <c r="G301" i="3"/>
  <c r="G300" i="3"/>
  <c r="G299" i="3"/>
  <c r="F298" i="3"/>
  <c r="G298" i="3" s="1"/>
  <c r="F297" i="3"/>
  <c r="G297" i="3" s="1"/>
  <c r="G296" i="3"/>
  <c r="G295" i="3"/>
  <c r="G294" i="3"/>
  <c r="G293" i="3"/>
  <c r="G292" i="3"/>
  <c r="G291" i="3"/>
  <c r="F290" i="3"/>
  <c r="G290" i="3" s="1"/>
  <c r="F289" i="3"/>
  <c r="G289" i="3" s="1"/>
  <c r="G288" i="3"/>
  <c r="G287" i="3"/>
  <c r="G286" i="3"/>
  <c r="G285" i="3"/>
  <c r="G284" i="3"/>
  <c r="G283" i="3"/>
  <c r="F282" i="3"/>
  <c r="G282" i="3" s="1"/>
  <c r="F281" i="3"/>
  <c r="G281" i="3" s="1"/>
  <c r="G280" i="3"/>
  <c r="G279" i="3"/>
  <c r="G278" i="3"/>
  <c r="G277" i="3"/>
  <c r="G276" i="3"/>
  <c r="G275" i="3"/>
  <c r="F274" i="3"/>
  <c r="G274" i="3" s="1"/>
  <c r="F273" i="3"/>
  <c r="G273" i="3" s="1"/>
  <c r="G272" i="3"/>
  <c r="G271" i="3"/>
  <c r="G270" i="3"/>
  <c r="F269" i="3"/>
  <c r="G269" i="3" s="1"/>
  <c r="F268" i="3"/>
  <c r="G268" i="3" s="1"/>
  <c r="G267" i="3"/>
  <c r="G266" i="3"/>
  <c r="G265" i="3"/>
  <c r="G264" i="3"/>
  <c r="G263" i="3"/>
  <c r="G262" i="3"/>
  <c r="G261" i="3"/>
  <c r="F260" i="3"/>
  <c r="G260" i="3" s="1"/>
  <c r="F259" i="3"/>
  <c r="G259" i="3" s="1"/>
  <c r="G258" i="3"/>
  <c r="G257" i="3"/>
  <c r="G256" i="3"/>
  <c r="F255" i="3"/>
  <c r="G255" i="3" s="1"/>
  <c r="F254" i="3"/>
  <c r="G254" i="3" s="1"/>
  <c r="G253" i="3"/>
  <c r="G252" i="3"/>
  <c r="G251" i="3"/>
  <c r="G250" i="3"/>
  <c r="G249" i="3"/>
  <c r="G248" i="3"/>
  <c r="G216" i="3"/>
  <c r="G215" i="3"/>
  <c r="G214" i="3"/>
  <c r="G213" i="3"/>
  <c r="G212" i="3"/>
  <c r="F211" i="3"/>
  <c r="G211" i="3" s="1"/>
  <c r="F209" i="3"/>
  <c r="G209" i="3" s="1"/>
  <c r="G208" i="3"/>
  <c r="G207" i="3"/>
  <c r="G206" i="3"/>
  <c r="G205" i="3"/>
  <c r="G204" i="3"/>
  <c r="G203" i="3"/>
  <c r="F202" i="3"/>
  <c r="G202" i="3" s="1"/>
  <c r="F201" i="3"/>
  <c r="G201" i="3" s="1"/>
  <c r="G200" i="3"/>
  <c r="G199" i="3"/>
  <c r="G198" i="3"/>
  <c r="G197" i="3"/>
  <c r="G196" i="3"/>
  <c r="F195" i="3"/>
  <c r="G195" i="3" s="1"/>
  <c r="F194" i="3"/>
  <c r="G194" i="3" s="1"/>
  <c r="G193" i="3"/>
  <c r="G192" i="3"/>
  <c r="G191" i="3"/>
  <c r="G190" i="3"/>
  <c r="G189" i="3"/>
  <c r="G188" i="3"/>
  <c r="G187" i="3"/>
  <c r="G186" i="3"/>
  <c r="G185" i="3"/>
  <c r="G184" i="3"/>
  <c r="G183" i="3"/>
  <c r="G182" i="3"/>
  <c r="G181" i="3"/>
  <c r="G180" i="3"/>
  <c r="G179" i="3"/>
  <c r="G178" i="3"/>
  <c r="G177" i="3"/>
  <c r="G176" i="3"/>
  <c r="G175" i="3"/>
  <c r="G174" i="3"/>
  <c r="G173" i="3"/>
  <c r="F172" i="3"/>
  <c r="G172" i="3" s="1"/>
  <c r="G171" i="3"/>
  <c r="G170" i="3"/>
  <c r="G169" i="3"/>
  <c r="G168" i="3"/>
  <c r="G167" i="3"/>
  <c r="G150" i="3"/>
  <c r="G149" i="3"/>
  <c r="F148" i="3"/>
  <c r="G148" i="3" s="1"/>
  <c r="F147" i="3"/>
  <c r="G147" i="3" s="1"/>
  <c r="G146" i="3"/>
  <c r="G145" i="3"/>
  <c r="G144" i="3"/>
  <c r="G143" i="3"/>
  <c r="G142" i="3"/>
  <c r="G141" i="3"/>
  <c r="G140" i="3"/>
  <c r="G139" i="3"/>
  <c r="G138" i="3"/>
  <c r="G137" i="3"/>
  <c r="F136" i="3"/>
  <c r="G136" i="3" s="1"/>
  <c r="F135" i="3"/>
  <c r="G135" i="3" s="1"/>
  <c r="F134" i="3"/>
  <c r="G134" i="3" s="1"/>
  <c r="G133" i="3"/>
  <c r="G132" i="3"/>
  <c r="G121" i="3"/>
  <c r="F120" i="3"/>
  <c r="G120" i="3" s="1"/>
  <c r="F119" i="3"/>
  <c r="G119" i="3" s="1"/>
  <c r="G118" i="3"/>
  <c r="G117" i="3"/>
  <c r="G116" i="3"/>
  <c r="G115" i="3"/>
  <c r="G114" i="3"/>
  <c r="G113" i="3"/>
  <c r="F112" i="3"/>
  <c r="G112" i="3" s="1"/>
  <c r="F111" i="3"/>
  <c r="G109" i="3"/>
  <c r="G108" i="3"/>
  <c r="G107" i="3"/>
  <c r="G106" i="3"/>
  <c r="F105" i="3"/>
  <c r="G105" i="3" s="1"/>
  <c r="F104" i="3"/>
  <c r="G104" i="3" s="1"/>
  <c r="G103" i="3"/>
  <c r="G99" i="3"/>
  <c r="G98" i="3"/>
  <c r="G97" i="3"/>
  <c r="G96" i="3"/>
  <c r="G95" i="3"/>
  <c r="G94" i="3"/>
  <c r="G93" i="3"/>
  <c r="F92" i="3"/>
  <c r="G92" i="3" s="1"/>
  <c r="F91" i="3"/>
  <c r="G91" i="3" s="1"/>
  <c r="G90" i="3"/>
  <c r="G88" i="3"/>
  <c r="G87" i="3"/>
  <c r="G86" i="3"/>
  <c r="G85" i="3"/>
  <c r="F84" i="3"/>
  <c r="G84" i="3" s="1"/>
  <c r="F83" i="3"/>
  <c r="G83" i="3" s="1"/>
  <c r="G82" i="3"/>
  <c r="G81" i="3"/>
  <c r="G80" i="3"/>
  <c r="G79" i="3"/>
  <c r="G78" i="3"/>
  <c r="G77" i="3"/>
  <c r="G76" i="3"/>
  <c r="G75" i="3"/>
  <c r="G74" i="3"/>
  <c r="G73" i="3"/>
  <c r="G72" i="3"/>
  <c r="F71" i="3"/>
  <c r="G71" i="3" s="1"/>
  <c r="F70" i="3"/>
  <c r="G70" i="3" s="1"/>
  <c r="G69" i="3"/>
  <c r="G68" i="3"/>
  <c r="G67" i="3"/>
  <c r="G66" i="3"/>
  <c r="G65" i="3"/>
  <c r="F64" i="3"/>
  <c r="G64" i="3" s="1"/>
  <c r="F63" i="3"/>
  <c r="G63" i="3" s="1"/>
  <c r="G62" i="3"/>
  <c r="G61" i="3"/>
  <c r="G60" i="3"/>
  <c r="G59" i="3"/>
  <c r="G57" i="3"/>
  <c r="G51" i="3"/>
  <c r="G56" i="3"/>
  <c r="G55" i="3"/>
  <c r="G54" i="3"/>
  <c r="F53" i="3"/>
  <c r="G53" i="3" s="1"/>
  <c r="F52" i="3"/>
  <c r="G52" i="3" s="1"/>
  <c r="F50" i="3"/>
  <c r="G50" i="3" s="1"/>
  <c r="G49" i="3"/>
  <c r="G48" i="3"/>
  <c r="G47" i="3"/>
  <c r="G46" i="3"/>
  <c r="G45" i="3"/>
  <c r="F44" i="3"/>
  <c r="G44" i="3" s="1"/>
  <c r="F43" i="3"/>
  <c r="G43" i="3" s="1"/>
  <c r="G42" i="3"/>
  <c r="G41" i="3"/>
  <c r="G40" i="3"/>
  <c r="G39" i="3"/>
  <c r="G38" i="3"/>
  <c r="G37" i="3"/>
  <c r="G36" i="3"/>
  <c r="G35" i="3"/>
  <c r="G34" i="3"/>
  <c r="F33" i="3"/>
  <c r="G33" i="3" s="1"/>
  <c r="F31" i="3"/>
  <c r="G31" i="3" s="1"/>
  <c r="F30" i="3"/>
  <c r="G30" i="3" s="1"/>
  <c r="F858" i="3" l="1"/>
</calcChain>
</file>

<file path=xl/sharedStrings.xml><?xml version="1.0" encoding="utf-8"?>
<sst xmlns="http://schemas.openxmlformats.org/spreadsheetml/2006/main" count="1087" uniqueCount="572">
  <si>
    <t>Q2</t>
  </si>
  <si>
    <t>Q3</t>
  </si>
  <si>
    <t>Q4</t>
  </si>
  <si>
    <t>株主還元についてお伺いします。</t>
    <rPh sb="0" eb="2">
      <t>カブヌシ</t>
    </rPh>
    <rPh sb="2" eb="4">
      <t>カンゲン</t>
    </rPh>
    <phoneticPr fontId="2"/>
  </si>
  <si>
    <t>Q5</t>
  </si>
  <si>
    <t>Q6</t>
  </si>
  <si>
    <t>「2050年カーボンニュートラル」の達成に向けて、行政に期待することは何ですか。（3つまで選択可）</t>
    <rPh sb="5" eb="6">
      <t>ネン</t>
    </rPh>
    <rPh sb="18" eb="20">
      <t>タッセイ</t>
    </rPh>
    <rPh sb="21" eb="22">
      <t>ム</t>
    </rPh>
    <rPh sb="25" eb="27">
      <t>ギョウセイ</t>
    </rPh>
    <rPh sb="28" eb="30">
      <t>キタイ</t>
    </rPh>
    <rPh sb="35" eb="36">
      <t>ナン</t>
    </rPh>
    <phoneticPr fontId="3"/>
  </si>
  <si>
    <t>はじめに</t>
    <phoneticPr fontId="2"/>
  </si>
  <si>
    <t>＜ご回答方法につきまして＞</t>
    <rPh sb="2" eb="6">
      <t>カイトウホウホウ</t>
    </rPh>
    <phoneticPr fontId="3"/>
  </si>
  <si>
    <t>上記をご確認いただきまして、以下よりご回答をお願いいたします。</t>
    <rPh sb="0" eb="2">
      <t>ジョウキ</t>
    </rPh>
    <rPh sb="4" eb="6">
      <t>カクニン</t>
    </rPh>
    <rPh sb="14" eb="16">
      <t>イカ</t>
    </rPh>
    <rPh sb="19" eb="21">
      <t>カイトウ</t>
    </rPh>
    <rPh sb="23" eb="24">
      <t>ネガ</t>
    </rPh>
    <phoneticPr fontId="2"/>
  </si>
  <si>
    <t>Q1</t>
    <phoneticPr fontId="2"/>
  </si>
  <si>
    <t>コーポレート・ガバナンスについてお伺いします。</t>
    <phoneticPr fontId="2"/>
  </si>
  <si>
    <t>(1)</t>
    <phoneticPr fontId="3"/>
  </si>
  <si>
    <t>a</t>
    <phoneticPr fontId="3"/>
  </si>
  <si>
    <t xml:space="preserve">
</t>
  </si>
  <si>
    <t>b</t>
    <phoneticPr fontId="3"/>
  </si>
  <si>
    <t>c</t>
    <phoneticPr fontId="3"/>
  </si>
  <si>
    <t>d</t>
    <phoneticPr fontId="3"/>
  </si>
  <si>
    <t>e</t>
    <phoneticPr fontId="3"/>
  </si>
  <si>
    <t>投資家との対話方針</t>
  </si>
  <si>
    <t>f</t>
    <phoneticPr fontId="3"/>
  </si>
  <si>
    <t>経営計画・経営戦略</t>
  </si>
  <si>
    <t>g</t>
    <phoneticPr fontId="3"/>
  </si>
  <si>
    <t>情報開示</t>
  </si>
  <si>
    <t>h</t>
    <phoneticPr fontId="3"/>
  </si>
  <si>
    <t>i</t>
    <phoneticPr fontId="3"/>
  </si>
  <si>
    <t>特段なし</t>
  </si>
  <si>
    <t>j</t>
    <phoneticPr fontId="3"/>
  </si>
  <si>
    <t>その他　記入欄</t>
    <rPh sb="4" eb="7">
      <t>キニュウラン</t>
    </rPh>
    <phoneticPr fontId="3"/>
  </si>
  <si>
    <t>(2)</t>
    <phoneticPr fontId="3"/>
  </si>
  <si>
    <t>a</t>
  </si>
  <si>
    <t>独立した社外役員の拡充</t>
  </si>
  <si>
    <t>b</t>
  </si>
  <si>
    <t>c</t>
  </si>
  <si>
    <t>社外役員が機能発揮できる環境整備</t>
  </si>
  <si>
    <t>d</t>
  </si>
  <si>
    <t>上程議案見直し・絞込みによる重要事項に関する議論の充実</t>
  </si>
  <si>
    <t>e</t>
  </si>
  <si>
    <t>投資家意見の取締役会へのフィードバック</t>
  </si>
  <si>
    <t>f</t>
  </si>
  <si>
    <t>取締役会議題の事前説明の充実</t>
  </si>
  <si>
    <t>g</t>
  </si>
  <si>
    <t>取締役に対するトレーニング</t>
  </si>
  <si>
    <t>h</t>
  </si>
  <si>
    <t>i</t>
  </si>
  <si>
    <t>取締役に求めるスキルの組合せ（スキルマトリクス等）の策定</t>
    <rPh sb="23" eb="24">
      <t>ナド</t>
    </rPh>
    <rPh sb="26" eb="28">
      <t>サクテイ</t>
    </rPh>
    <phoneticPr fontId="3"/>
  </si>
  <si>
    <t>j</t>
  </si>
  <si>
    <t>k</t>
    <phoneticPr fontId="2"/>
  </si>
  <si>
    <t>その他</t>
  </si>
  <si>
    <t>(3)</t>
    <phoneticPr fontId="3"/>
  </si>
  <si>
    <t>決算・業績の進捗・振り返り</t>
  </si>
  <si>
    <t>経営目標・指標の適切性</t>
  </si>
  <si>
    <t>経営戦略立案</t>
  </si>
  <si>
    <t>リスク管理</t>
  </si>
  <si>
    <t>コーポレート・ガバナンス体制</t>
  </si>
  <si>
    <t>投資家との対話内容</t>
  </si>
  <si>
    <t>コンプライアンス関連</t>
  </si>
  <si>
    <t>役員報酬</t>
  </si>
  <si>
    <t>k</t>
  </si>
  <si>
    <t>(4)</t>
    <phoneticPr fontId="3"/>
  </si>
  <si>
    <t>(8)</t>
    <phoneticPr fontId="3"/>
  </si>
  <si>
    <t>経営陣の評価（選解任・報酬）への関与・助言</t>
  </si>
  <si>
    <t>経営執行に対する助言</t>
  </si>
  <si>
    <t>経営戦略、重要案件等に対する意思決定を通じた監督</t>
  </si>
  <si>
    <t>不祥事の未然防止に向けた体制の監督</t>
  </si>
  <si>
    <t>利益相反行為の抑止</t>
  </si>
  <si>
    <t>少数株主をはじめとするステークホルダーの意見を経営に反映</t>
  </si>
  <si>
    <t>i</t>
    <phoneticPr fontId="2"/>
  </si>
  <si>
    <t>会計や法律等専門家としての助言</t>
  </si>
  <si>
    <t>j</t>
    <phoneticPr fontId="2"/>
  </si>
  <si>
    <t>多様な観点（ジェンダーや国際性等）からの助言</t>
    <rPh sb="3" eb="5">
      <t>カンテン</t>
    </rPh>
    <rPh sb="20" eb="22">
      <t>ジョゲン</t>
    </rPh>
    <phoneticPr fontId="2"/>
  </si>
  <si>
    <t>k</t>
    <phoneticPr fontId="3"/>
  </si>
  <si>
    <t>l</t>
    <phoneticPr fontId="3"/>
  </si>
  <si>
    <t>(5)</t>
    <phoneticPr fontId="3"/>
  </si>
  <si>
    <t>(6)</t>
    <phoneticPr fontId="3"/>
  </si>
  <si>
    <t>社外取締役に対する取締役会議題の事前説明の充実</t>
  </si>
  <si>
    <t>社外取締役の独立性の確保</t>
  </si>
  <si>
    <t>社外取締役の経営会議・執行役員会議等への出席</t>
  </si>
  <si>
    <t>社外取締役と経営トップ（社長等）との定期的な意見交換会の実施</t>
  </si>
  <si>
    <t>社外取締役同士の定期的な意見交換会の実施</t>
  </si>
  <si>
    <t>経営理解促進を目的とした取組みの実施</t>
  </si>
  <si>
    <t>指名・報酬等の検討を行う諮問委員会の活用</t>
  </si>
  <si>
    <t>社外取締役の取締役会における比率向上</t>
  </si>
  <si>
    <t>投資家との対話</t>
  </si>
  <si>
    <t>(7)</t>
    <phoneticPr fontId="3"/>
  </si>
  <si>
    <t>　</t>
  </si>
  <si>
    <t>ROA（総資本利益率）</t>
  </si>
  <si>
    <t>売上高利益率</t>
  </si>
  <si>
    <t>売上高・売上高の伸び率</t>
  </si>
  <si>
    <t>利益額・利益の伸び率</t>
  </si>
  <si>
    <t>市場占有率（シェア）</t>
  </si>
  <si>
    <t>経済付加価値（EVA®）</t>
  </si>
  <si>
    <t>ROIC（投下資本利益率）</t>
  </si>
  <si>
    <t>FCF（フリーキャッシュフロー）</t>
  </si>
  <si>
    <t>l</t>
  </si>
  <si>
    <t>配当性向（配当／当期利益）</t>
  </si>
  <si>
    <t>m</t>
  </si>
  <si>
    <t>株主資本配当率（DOE）（DOE=ROE×配当性向）</t>
  </si>
  <si>
    <t>n</t>
  </si>
  <si>
    <t>配当総額または1 株当たりの配当額</t>
  </si>
  <si>
    <t>o</t>
  </si>
  <si>
    <t>総還元性向 ((配当＋自己株式取得)/当期利益)</t>
  </si>
  <si>
    <t>p</t>
  </si>
  <si>
    <t>配当利回り（1 株あたり配当／株価）</t>
  </si>
  <si>
    <t>q</t>
  </si>
  <si>
    <t>自己資本比率（自己資本／総資本）</t>
  </si>
  <si>
    <t>DEレシオ（有利子負債／自己資本）</t>
  </si>
  <si>
    <t>資本コスト（WACC等）</t>
  </si>
  <si>
    <t>＜①自己資本の水準＞</t>
    <phoneticPr fontId="3"/>
  </si>
  <si>
    <t>余裕のある水準と考えている</t>
  </si>
  <si>
    <t>適正と考えている</t>
  </si>
  <si>
    <t>不足している</t>
  </si>
  <si>
    <t>売上・利益の増加額</t>
  </si>
  <si>
    <t>事業投資資金の回収期間</t>
  </si>
  <si>
    <t>投下資本利益率（ＲＯＩＣ）</t>
  </si>
  <si>
    <t>内部収益率　(ＩＲＲ)</t>
  </si>
  <si>
    <t>正味現在価値（ＮＰＶ）</t>
  </si>
  <si>
    <t>設備投資</t>
  </si>
  <si>
    <t>IT投資（DX対応・デジタル化）</t>
    <rPh sb="7" eb="9">
      <t>タイオウ</t>
    </rPh>
    <phoneticPr fontId="2"/>
  </si>
  <si>
    <t>研究開発投資</t>
  </si>
  <si>
    <t>人材投資</t>
  </si>
  <si>
    <t>Ｍ＆Ａ</t>
  </si>
  <si>
    <t>資本構成の最適化</t>
  </si>
  <si>
    <t>有利子負債の返済</t>
  </si>
  <si>
    <t>株主還元</t>
  </si>
  <si>
    <t>投資機会の有無</t>
  </si>
  <si>
    <t>財務健全性・信用力の水準</t>
  </si>
  <si>
    <t>資本構成</t>
  </si>
  <si>
    <t>総還元性向・配当性向の絶対水準</t>
    <rPh sb="11" eb="13">
      <t>ゼッタイ</t>
    </rPh>
    <phoneticPr fontId="2"/>
  </si>
  <si>
    <t>同業他社比の総還元性向・配当性向の相対水準</t>
    <rPh sb="0" eb="2">
      <t>ドウギョウ</t>
    </rPh>
    <rPh sb="2" eb="4">
      <t>タシャ</t>
    </rPh>
    <rPh sb="4" eb="5">
      <t>ヒ</t>
    </rPh>
    <rPh sb="17" eb="19">
      <t>ソウタイ</t>
    </rPh>
    <phoneticPr fontId="2"/>
  </si>
  <si>
    <t>株主還元・配当の安定性</t>
  </si>
  <si>
    <t>株価推移</t>
  </si>
  <si>
    <t>ROEの水準</t>
  </si>
  <si>
    <t>対話担当者のスキル・知識の向上</t>
  </si>
  <si>
    <t>経営戦略・事業戦略</t>
  </si>
  <si>
    <t>収益性</t>
  </si>
  <si>
    <t>財務戦略</t>
  </si>
  <si>
    <t>社外取締役関係（社外取締役の人数、社外役員の独立性／出席率 等）</t>
  </si>
  <si>
    <t>買収防衛策</t>
  </si>
  <si>
    <t>不祥事等の対応</t>
  </si>
  <si>
    <t>現在は十分に活用できていないが、今後活用していきたい</t>
  </si>
  <si>
    <t>活用しておらず、今後も活用予定はない</t>
  </si>
  <si>
    <t>集中日を回避した株主総会の開催</t>
  </si>
  <si>
    <t>ハイブリッド型バーチャル総会の開催</t>
  </si>
  <si>
    <t>c</t>
    <phoneticPr fontId="2"/>
  </si>
  <si>
    <t>招集通知の早期発送（早期開示）</t>
  </si>
  <si>
    <t>d</t>
    <phoneticPr fontId="2"/>
  </si>
  <si>
    <t>議案の説明充実</t>
  </si>
  <si>
    <t>e</t>
    <phoneticPr fontId="2"/>
  </si>
  <si>
    <t>経営戦略の説明充実</t>
    <phoneticPr fontId="2"/>
  </si>
  <si>
    <t>f</t>
    <phoneticPr fontId="2"/>
  </si>
  <si>
    <t>サステナビリティ（環境・社会課題への取り組み）の説明充実</t>
    <phoneticPr fontId="2"/>
  </si>
  <si>
    <t>g</t>
    <phoneticPr fontId="2"/>
  </si>
  <si>
    <t>インターネットによる議決権投票</t>
  </si>
  <si>
    <t>h</t>
    <phoneticPr fontId="2"/>
  </si>
  <si>
    <t>議決権電子行使プラットフォームへの参加</t>
  </si>
  <si>
    <t>有価証券報告書の早期開示</t>
  </si>
  <si>
    <t>招集通知の議案内容の説明充実</t>
  </si>
  <si>
    <t>総会前の議案の事前説明の実施・充実</t>
  </si>
  <si>
    <t>対話を通じた継続的なスタンスの説明</t>
  </si>
  <si>
    <t>ホームページ等を活用した議案の説明</t>
  </si>
  <si>
    <t>総会当日における説明充実</t>
    <phoneticPr fontId="2"/>
  </si>
  <si>
    <t>議決権行使基準の開示の充実</t>
  </si>
  <si>
    <t>議決権行使に関する対話の充実</t>
  </si>
  <si>
    <t>対話等により個別企業の実態を踏まえた議決権行使の実施</t>
  </si>
  <si>
    <t>議決権行使結果の開示の充実（賛否理由の開示を含む）</t>
  </si>
  <si>
    <t>議決権行使助言会社の適切な活用</t>
  </si>
  <si>
    <t>対話内容と議決権行使判断の整合</t>
  </si>
  <si>
    <t>招集通知書への説明充実</t>
  </si>
  <si>
    <t>議案の修正・取り下げ</t>
  </si>
  <si>
    <t>反対株主の分析</t>
  </si>
  <si>
    <t>反対理由の分析</t>
  </si>
  <si>
    <t>Q7</t>
    <phoneticPr fontId="2"/>
  </si>
  <si>
    <t>社会的な要請に応えるため</t>
  </si>
  <si>
    <t>気候変動</t>
  </si>
  <si>
    <t>人権尊重</t>
    <rPh sb="2" eb="4">
      <t>ソンチョウ</t>
    </rPh>
    <phoneticPr fontId="2"/>
  </si>
  <si>
    <t>地域社会への貢献</t>
    <rPh sb="0" eb="2">
      <t>チイキ</t>
    </rPh>
    <rPh sb="2" eb="4">
      <t>シャカイ</t>
    </rPh>
    <rPh sb="6" eb="8">
      <t>コウケン</t>
    </rPh>
    <phoneticPr fontId="2"/>
  </si>
  <si>
    <t>o</t>
    <phoneticPr fontId="3"/>
  </si>
  <si>
    <t>統合報告書</t>
  </si>
  <si>
    <t>IR説明会資料</t>
  </si>
  <si>
    <t>有価証券報告書</t>
  </si>
  <si>
    <t>決算短信</t>
  </si>
  <si>
    <t>コーポレート・ガバナンス報告書</t>
  </si>
  <si>
    <t>CSRレポート・サステナビリティレポート</t>
  </si>
  <si>
    <t>ホームページ</t>
  </si>
  <si>
    <t>(9)</t>
    <phoneticPr fontId="3"/>
  </si>
  <si>
    <t>TCFDについてよく知らない</t>
  </si>
  <si>
    <t>(10)</t>
    <phoneticPr fontId="3"/>
  </si>
  <si>
    <t>今後、対応を検討する予定</t>
  </si>
  <si>
    <t>経営戦略と人材戦略を連動させる取組</t>
    <rPh sb="0" eb="2">
      <t>ケイエイ</t>
    </rPh>
    <rPh sb="2" eb="4">
      <t>センリャク</t>
    </rPh>
    <rPh sb="5" eb="7">
      <t>ジンザイ</t>
    </rPh>
    <rPh sb="7" eb="9">
      <t>センリャク</t>
    </rPh>
    <rPh sb="10" eb="12">
      <t>レンドウ</t>
    </rPh>
    <rPh sb="15" eb="16">
      <t>ト</t>
    </rPh>
    <rPh sb="16" eb="17">
      <t>ク</t>
    </rPh>
    <phoneticPr fontId="3"/>
  </si>
  <si>
    <t>人材に関するKPIを用いた「As is-to beギャップ（現状とあるべき姿のギャップ）」についての定量把握</t>
    <rPh sb="0" eb="2">
      <t>ジンザイ</t>
    </rPh>
    <rPh sb="3" eb="4">
      <t>カン</t>
    </rPh>
    <rPh sb="30" eb="32">
      <t>ゲンジョウ</t>
    </rPh>
    <rPh sb="37" eb="38">
      <t>スガタ</t>
    </rPh>
    <rPh sb="50" eb="52">
      <t>テイリョウ</t>
    </rPh>
    <rPh sb="52" eb="54">
      <t>ハアク</t>
    </rPh>
    <phoneticPr fontId="3"/>
  </si>
  <si>
    <t>企業文化への定着のための取組</t>
    <rPh sb="0" eb="2">
      <t>キギョウ</t>
    </rPh>
    <rPh sb="2" eb="4">
      <t>ブンカ</t>
    </rPh>
    <rPh sb="6" eb="8">
      <t>テイチャク</t>
    </rPh>
    <rPh sb="12" eb="14">
      <t>トリクミ</t>
    </rPh>
    <phoneticPr fontId="3"/>
  </si>
  <si>
    <t>動的な人材ポートフォリオ計画の策定と運用</t>
    <rPh sb="0" eb="2">
      <t>ドウテキ</t>
    </rPh>
    <rPh sb="3" eb="5">
      <t>ジンザイ</t>
    </rPh>
    <rPh sb="12" eb="14">
      <t>ケイカク</t>
    </rPh>
    <rPh sb="15" eb="17">
      <t>サクテイ</t>
    </rPh>
    <rPh sb="18" eb="20">
      <t>ウンヨウ</t>
    </rPh>
    <phoneticPr fontId="3"/>
  </si>
  <si>
    <t>知・経験のダイバーシティ＆インクルージョンのための取組</t>
    <rPh sb="0" eb="1">
      <t>チ</t>
    </rPh>
    <rPh sb="2" eb="4">
      <t>ケイケン</t>
    </rPh>
    <rPh sb="25" eb="27">
      <t>トリクミ</t>
    </rPh>
    <phoneticPr fontId="3"/>
  </si>
  <si>
    <t>リスキル・学び直しのための取組</t>
    <rPh sb="5" eb="6">
      <t>マナ</t>
    </rPh>
    <rPh sb="7" eb="8">
      <t>ナオ</t>
    </rPh>
    <phoneticPr fontId="3"/>
  </si>
  <si>
    <t>社員エンゲージメントを高めるための取組</t>
    <rPh sb="0" eb="2">
      <t>シャイン</t>
    </rPh>
    <rPh sb="11" eb="12">
      <t>タカ</t>
    </rPh>
    <rPh sb="17" eb="19">
      <t>トリクミ</t>
    </rPh>
    <phoneticPr fontId="3"/>
  </si>
  <si>
    <t>時間や場所にとらわれない働き方を進めるための取組</t>
    <rPh sb="0" eb="2">
      <t>ジカン</t>
    </rPh>
    <rPh sb="3" eb="5">
      <t>バショ</t>
    </rPh>
    <rPh sb="12" eb="13">
      <t>ハタラ</t>
    </rPh>
    <rPh sb="14" eb="15">
      <t>カタ</t>
    </rPh>
    <rPh sb="16" eb="17">
      <t>スス</t>
    </rPh>
    <rPh sb="22" eb="24">
      <t>トリクミ</t>
    </rPh>
    <phoneticPr fontId="3"/>
  </si>
  <si>
    <t>その他</t>
    <rPh sb="2" eb="3">
      <t>タ</t>
    </rPh>
    <phoneticPr fontId="3"/>
  </si>
  <si>
    <t>(11)</t>
    <phoneticPr fontId="3"/>
  </si>
  <si>
    <t>(12)</t>
    <phoneticPr fontId="3"/>
  </si>
  <si>
    <t>現在、対応している取り組みはない</t>
    <rPh sb="9" eb="10">
      <t>ト</t>
    </rPh>
    <rPh sb="11" eb="12">
      <t>ク</t>
    </rPh>
    <phoneticPr fontId="2"/>
  </si>
  <si>
    <t>(13)</t>
    <phoneticPr fontId="3"/>
  </si>
  <si>
    <t>(14)</t>
    <phoneticPr fontId="3"/>
  </si>
  <si>
    <t>モデル企業の選定、表彰制度</t>
  </si>
  <si>
    <t>相談窓口の設置</t>
  </si>
  <si>
    <t>関連政策の立案における省庁間の連携強化</t>
  </si>
  <si>
    <t>ガイドライン等の複線化防止に向けた対応</t>
  </si>
  <si>
    <t>他国・国際機関（国際的イニシアティブを含む）への働きかけによる国際的な枠組み等への意見反映</t>
    <phoneticPr fontId="2"/>
  </si>
  <si>
    <t>(15)</t>
    <phoneticPr fontId="3"/>
  </si>
  <si>
    <t>資本増強・内部留保の拡充</t>
    <rPh sb="0" eb="2">
      <t>シホン</t>
    </rPh>
    <rPh sb="2" eb="4">
      <t>ゾウキョウ</t>
    </rPh>
    <rPh sb="5" eb="7">
      <t>ナイブ</t>
    </rPh>
    <rPh sb="7" eb="9">
      <t>リュウホ</t>
    </rPh>
    <rPh sb="10" eb="12">
      <t>カクジュウ</t>
    </rPh>
    <phoneticPr fontId="2"/>
  </si>
  <si>
    <t>ｍ</t>
  </si>
  <si>
    <t>特にない・わからない</t>
  </si>
  <si>
    <t>2050年カーボンニュートラル目標、および（2030年頃の）中間目標を策定して公表している</t>
    <rPh sb="4" eb="5">
      <t>ネン</t>
    </rPh>
    <rPh sb="15" eb="17">
      <t>モクヒョウ</t>
    </rPh>
    <rPh sb="26" eb="27">
      <t>ネン</t>
    </rPh>
    <rPh sb="27" eb="28">
      <t>コロ</t>
    </rPh>
    <rPh sb="30" eb="32">
      <t>チュウカン</t>
    </rPh>
    <rPh sb="32" eb="34">
      <t>モクヒョウ</t>
    </rPh>
    <rPh sb="35" eb="37">
      <t>サクテイ</t>
    </rPh>
    <rPh sb="39" eb="41">
      <t>コウヒョウ</t>
    </rPh>
    <phoneticPr fontId="2"/>
  </si>
  <si>
    <t>（2030年頃の）中間目標は策定していないが、2050年カーボンニュートラル目標は策定して公表している</t>
    <rPh sb="5" eb="6">
      <t>ネン</t>
    </rPh>
    <rPh sb="6" eb="7">
      <t>コロ</t>
    </rPh>
    <rPh sb="9" eb="11">
      <t>チュウカン</t>
    </rPh>
    <rPh sb="11" eb="13">
      <t>モクヒョウ</t>
    </rPh>
    <rPh sb="14" eb="16">
      <t>サクテイ</t>
    </rPh>
    <rPh sb="27" eb="28">
      <t>ネン</t>
    </rPh>
    <rPh sb="38" eb="40">
      <t>モクヒョウ</t>
    </rPh>
    <rPh sb="41" eb="43">
      <t>サクテイ</t>
    </rPh>
    <rPh sb="45" eb="47">
      <t>コウヒョウ</t>
    </rPh>
    <phoneticPr fontId="2"/>
  </si>
  <si>
    <t>2050年カーボンニュートラル目標は策定していないが、（2030年頃の）中間目標は策定して公表している</t>
    <rPh sb="4" eb="5">
      <t>ネン</t>
    </rPh>
    <rPh sb="15" eb="17">
      <t>モクヒョウ</t>
    </rPh>
    <rPh sb="18" eb="20">
      <t>サクテイ</t>
    </rPh>
    <rPh sb="32" eb="33">
      <t>ネン</t>
    </rPh>
    <rPh sb="33" eb="34">
      <t>コロ</t>
    </rPh>
    <rPh sb="36" eb="38">
      <t>チュウカン</t>
    </rPh>
    <rPh sb="38" eb="40">
      <t>モクヒョウ</t>
    </rPh>
    <rPh sb="41" eb="43">
      <t>サクテイ</t>
    </rPh>
    <rPh sb="45" eb="47">
      <t>コウヒョウ</t>
    </rPh>
    <phoneticPr fontId="2"/>
  </si>
  <si>
    <t>具体的な目標は策定していないが、対応を検討している</t>
    <rPh sb="0" eb="3">
      <t>グタイテキ</t>
    </rPh>
    <rPh sb="4" eb="6">
      <t>モクヒョウ</t>
    </rPh>
    <rPh sb="7" eb="9">
      <t>サクテイ</t>
    </rPh>
    <rPh sb="16" eb="18">
      <t>タイオウ</t>
    </rPh>
    <rPh sb="19" eb="21">
      <t>ケントウ</t>
    </rPh>
    <phoneticPr fontId="2"/>
  </si>
  <si>
    <t>現在、目標を策定する予定はない</t>
    <rPh sb="0" eb="2">
      <t>ゲンザイ</t>
    </rPh>
    <rPh sb="3" eb="5">
      <t>モクヒョウ</t>
    </rPh>
    <rPh sb="6" eb="8">
      <t>サクテイ</t>
    </rPh>
    <rPh sb="10" eb="12">
      <t>ヨテイ</t>
    </rPh>
    <phoneticPr fontId="2"/>
  </si>
  <si>
    <t>(17)</t>
    <phoneticPr fontId="3"/>
  </si>
  <si>
    <t>ロードマップを策定し、公表している</t>
    <rPh sb="7" eb="9">
      <t>サクテイ</t>
    </rPh>
    <phoneticPr fontId="2"/>
  </si>
  <si>
    <t>ロードマップを策定しているが、公表していない</t>
    <phoneticPr fontId="2"/>
  </si>
  <si>
    <t>ロードマップを策定中</t>
    <rPh sb="7" eb="10">
      <t>サクテイチュウ</t>
    </rPh>
    <phoneticPr fontId="2"/>
  </si>
  <si>
    <t>現在、対応を検討中</t>
  </si>
  <si>
    <t>現在、対応する予定はない</t>
  </si>
  <si>
    <t>(18)</t>
    <phoneticPr fontId="3"/>
  </si>
  <si>
    <t>(19)</t>
    <phoneticPr fontId="3"/>
  </si>
  <si>
    <t>ｆ</t>
    <phoneticPr fontId="2"/>
  </si>
  <si>
    <t>ｌ</t>
    <phoneticPr fontId="2"/>
  </si>
  <si>
    <t>ｍ</t>
    <phoneticPr fontId="2"/>
  </si>
  <si>
    <t>人的資本経営（人事・人材管理等）</t>
    <rPh sb="0" eb="2">
      <t>ジンテキ</t>
    </rPh>
    <rPh sb="2" eb="4">
      <t>シホン</t>
    </rPh>
    <rPh sb="4" eb="6">
      <t>ケイエイ</t>
    </rPh>
    <rPh sb="14" eb="15">
      <t>トウ</t>
    </rPh>
    <phoneticPr fontId="3"/>
  </si>
  <si>
    <t>独立した客観的な立場での発言・行動</t>
    <rPh sb="12" eb="14">
      <t>ハツゲン</t>
    </rPh>
    <rPh sb="15" eb="17">
      <t>コウドウ</t>
    </rPh>
    <phoneticPr fontId="2"/>
  </si>
  <si>
    <t>サステナビリティに関する助言</t>
    <rPh sb="9" eb="10">
      <t>カン</t>
    </rPh>
    <rPh sb="12" eb="14">
      <t>ジョゲン</t>
    </rPh>
    <phoneticPr fontId="3"/>
  </si>
  <si>
    <t>CHRO（最高人事責任者）の設置</t>
    <rPh sb="5" eb="7">
      <t>サイコウ</t>
    </rPh>
    <rPh sb="7" eb="9">
      <t>ジンジ</t>
    </rPh>
    <rPh sb="9" eb="12">
      <t>セキニンシャ</t>
    </rPh>
    <rPh sb="14" eb="16">
      <t>セッチ</t>
    </rPh>
    <phoneticPr fontId="3"/>
  </si>
  <si>
    <t>指名委員会委員長への社外取締役の登用</t>
    <rPh sb="0" eb="2">
      <t>シメイ</t>
    </rPh>
    <rPh sb="2" eb="5">
      <t>イインカイ</t>
    </rPh>
    <rPh sb="5" eb="8">
      <t>イインチョウ</t>
    </rPh>
    <rPh sb="10" eb="12">
      <t>シャガイ</t>
    </rPh>
    <rPh sb="12" eb="15">
      <t>トリシマリヤク</t>
    </rPh>
    <rPh sb="16" eb="18">
      <t>トウヨウ</t>
    </rPh>
    <phoneticPr fontId="3"/>
  </si>
  <si>
    <t>役員報酬への人材に関するKPIの反映</t>
    <rPh sb="0" eb="2">
      <t>ヤクイン</t>
    </rPh>
    <rPh sb="2" eb="4">
      <t>ホウシュウ</t>
    </rPh>
    <rPh sb="6" eb="8">
      <t>ジンザイ</t>
    </rPh>
    <rPh sb="9" eb="10">
      <t>カン</t>
    </rPh>
    <rPh sb="16" eb="18">
      <t>ハンエイ</t>
    </rPh>
    <phoneticPr fontId="3"/>
  </si>
  <si>
    <t>(5)-①</t>
    <phoneticPr fontId="3"/>
  </si>
  <si>
    <t>持続的な成長と中長期的な株式価値向上に向けて、日本企業の課題だと思うこと、今後特に取り組みの強化を期待することをお答えください。（３つまで選択可）</t>
    <phoneticPr fontId="3"/>
  </si>
  <si>
    <t>機関設計</t>
  </si>
  <si>
    <t>取締役会の人数・構成</t>
  </si>
  <si>
    <t>経営陣幹部の選解任手続き</t>
  </si>
  <si>
    <t>役員報酬決定体系</t>
  </si>
  <si>
    <t>ESG・SDGsへの取組み</t>
  </si>
  <si>
    <t>日本企業の取締役会の実効性向上に向けて、課題であると思うことまたは今後特に取組みの強化を期待することをお答えください。（３つまで選択可）</t>
    <phoneticPr fontId="3"/>
  </si>
  <si>
    <t>取締役会の実効性の評価</t>
  </si>
  <si>
    <t>取締役会の議題として、日本企業が今後より重点的に取り組むべきだと考えるテーマをお答え下さい。（３つまで選択可）</t>
    <phoneticPr fontId="3"/>
  </si>
  <si>
    <t>社外取締役に期待している役割の中で特に重要だと感じるものをお答えください。（３つまで選択可）</t>
    <phoneticPr fontId="3"/>
  </si>
  <si>
    <t>（4）で回答頂いた社外取締役に期待している役割は、現状果たされているとお考えですか。（1つのみ選択可）</t>
    <phoneticPr fontId="3"/>
  </si>
  <si>
    <t>期待どおり十分に果たされている</t>
  </si>
  <si>
    <t>一定程度果たされている</t>
  </si>
  <si>
    <t>不十分であり、改善の余地がある</t>
  </si>
  <si>
    <t>全く果たされていない</t>
  </si>
  <si>
    <t>投資家からは評価できない</t>
    <phoneticPr fontId="3"/>
  </si>
  <si>
    <t>社外取締役の機能発揮に向けて企業に期待する取り組みをお答えください。（３つまで選択可）</t>
    <phoneticPr fontId="3"/>
  </si>
  <si>
    <t>経営計画及び経営目標についてお伺いします。</t>
    <phoneticPr fontId="2"/>
  </si>
  <si>
    <t>株式価値向上に向け、経営目標として企業が重視することが望ましい具体的指標を全てお答え下さい。(複数選択可)</t>
    <phoneticPr fontId="3"/>
  </si>
  <si>
    <t>r</t>
    <phoneticPr fontId="3"/>
  </si>
  <si>
    <t>E(環境)に関する指標(CO2排出量等)</t>
  </si>
  <si>
    <t>s</t>
    <phoneticPr fontId="3"/>
  </si>
  <si>
    <t>S(社会)に関する指標(女性管理職比率等)</t>
  </si>
  <si>
    <t>t</t>
    <phoneticPr fontId="3"/>
  </si>
  <si>
    <t>日本企業のＲＯＥ水準は、資本コスト（株主の要求収益率）を上回っていると思いますか。（１つのみ選択可）</t>
    <phoneticPr fontId="3"/>
  </si>
  <si>
    <t>上回っている</t>
  </si>
  <si>
    <t>同程度</t>
  </si>
  <si>
    <t>下回っている</t>
  </si>
  <si>
    <t>わからない</t>
  </si>
  <si>
    <t>水準には拘らない</t>
  </si>
  <si>
    <t>内部留保・手元資金・投資についてお伺いします。</t>
    <phoneticPr fontId="2"/>
  </si>
  <si>
    <t>(1)-①</t>
    <phoneticPr fontId="3"/>
  </si>
  <si>
    <t>現在の日本企業の自己資本の水準について、①どのような認識をお持ちですか。また、②それぞれの水準の妥当性について株主・投資家に対し十分な説明がなされているとお考えですか。（１つのみ選択可）</t>
    <phoneticPr fontId="3"/>
  </si>
  <si>
    <t>＜②自己資本の水準の妥当性に関する説明＞</t>
    <phoneticPr fontId="3"/>
  </si>
  <si>
    <t>十分に説明されている</t>
  </si>
  <si>
    <t>一定程度説明されている</t>
  </si>
  <si>
    <t>あまり説明されていない</t>
  </si>
  <si>
    <t>ほとんど説明されていない</t>
  </si>
  <si>
    <t xml:space="preserve">	(1)-②</t>
    <phoneticPr fontId="3"/>
  </si>
  <si>
    <t>現在の日本企業の手元資金の水準について、①どのような認識をお持ちですか。また、②それぞれの水準の妥当性について株主・投資家に対し十分な説明がなされているとお考えですか。（１つのみ選択可）</t>
    <phoneticPr fontId="3"/>
  </si>
  <si>
    <t>＜①手元資金の水準＞</t>
    <phoneticPr fontId="3"/>
  </si>
  <si>
    <t>＜②手元資金の水準の妥当性に関する説明＞</t>
    <phoneticPr fontId="3"/>
  </si>
  <si>
    <t>企業が投資を実施する際、内容の説明は十分に行われているとお考えですか。（１つのみ選択可）</t>
    <phoneticPr fontId="3"/>
  </si>
  <si>
    <t>企業の投資の意思決定の判断基準として適切だと思われる指標をお答え下さい。（３つまで選択可）</t>
    <phoneticPr fontId="3"/>
  </si>
  <si>
    <t>日本企業の中長期的な投資・財務戦略において、重視すべきだと考えるものをお答え下さい。（3つまで選択可）</t>
    <phoneticPr fontId="3"/>
  </si>
  <si>
    <t>株主還元・配当水準に満足できる企業はどの程度ありますか。（１つのみ選択可）</t>
    <phoneticPr fontId="3"/>
  </si>
  <si>
    <t>ほぼ全ての企業（８割以上）が満足できる水準</t>
  </si>
  <si>
    <t>多くの企業（６～８割程度）が満足できる水準</t>
  </si>
  <si>
    <t>半分程度（４～６割程度）は満足できる水準</t>
  </si>
  <si>
    <t>満足できる企業はあまり多くない（２～４割程度）</t>
  </si>
  <si>
    <t>満足できる企業はほとんどない（２割未満）</t>
  </si>
  <si>
    <t>株主還元・配当政策に関して、資本効率や内部留保・投資の必要性の観点から投資家に対して十分な説明がなされていると感じますか。（１つのみ選択可）</t>
    <phoneticPr fontId="3"/>
  </si>
  <si>
    <t>企業の株主還元・配当政策の適切性についてどのような観点から評価しているかお答えください。（３つまで選択可）</t>
    <phoneticPr fontId="3"/>
  </si>
  <si>
    <t>企業の成長ステージ</t>
  </si>
  <si>
    <t>ｋ</t>
    <phoneticPr fontId="3"/>
  </si>
  <si>
    <t>一般的な観点から日本企業に対して中長期的に望ましいと考える①配当性向の水準、②総還元性向の水準、についてお答えください。（１つのみ選択可）</t>
    <phoneticPr fontId="3"/>
  </si>
  <si>
    <t>10%以上20%未満</t>
  </si>
  <si>
    <t>20%以上30%未満</t>
  </si>
  <si>
    <t>30%以上40%未満</t>
  </si>
  <si>
    <t>40%以上50%未満</t>
  </si>
  <si>
    <t>50%以上60%未満</t>
  </si>
  <si>
    <t>60%以上</t>
  </si>
  <si>
    <t>企業との対話についてお伺いします。</t>
    <rPh sb="0" eb="2">
      <t>キギョウ</t>
    </rPh>
    <rPh sb="4" eb="6">
      <t>タイワ</t>
    </rPh>
    <rPh sb="11" eb="12">
      <t>ウカガ</t>
    </rPh>
    <phoneticPr fontId="2"/>
  </si>
  <si>
    <t>対話の質向上に向けて重点的に取組んでいること、課題と認識しており今後取組む必要があると考えていることについてお答えください。（３つまで選択可）</t>
    <phoneticPr fontId="3"/>
  </si>
  <si>
    <t>対話のリソース・人材の拡充</t>
  </si>
  <si>
    <t>対話先の分析や理解の深化</t>
  </si>
  <si>
    <t>中長期的な視点を意識し、ESG等の対話テーマ設定における工夫</t>
  </si>
  <si>
    <t>企業との対話時に対話目的等の説明充実（保有方針、議決権行使方針、対話の位置づけ、対話後のプロセス等）</t>
  </si>
  <si>
    <t>対話活動の方針や考え方の明確化</t>
  </si>
  <si>
    <t>対話担当者のスキルアップ</t>
  </si>
  <si>
    <t>対話に際し、企業に対して感じる課題についてお答えください。（３つまで選択可）</t>
    <phoneticPr fontId="3"/>
  </si>
  <si>
    <t>対話関係のリソース・人材が不足</t>
  </si>
  <si>
    <t>対話内容が経営層に届いていない</t>
  </si>
  <si>
    <t>投資家の対話や議決権行使方針への理解度向上</t>
  </si>
  <si>
    <t>(3)-①</t>
    <phoneticPr fontId="3"/>
  </si>
  <si>
    <t>スチュワードシップ活動を通じて、（対話で企業に働きかけた内容など）投資先企業に変化は見られますか。（１つのみ選択可）</t>
    <phoneticPr fontId="3"/>
  </si>
  <si>
    <t>大半の先で十分な変化が感じられる</t>
  </si>
  <si>
    <t>大半の先で一定程度の変化は感じられる</t>
  </si>
  <si>
    <t>一部の先で変化が感じられる</t>
  </si>
  <si>
    <t>全体的には変化が小さいと感じる</t>
  </si>
  <si>
    <t>(3)-②</t>
    <phoneticPr fontId="3"/>
  </si>
  <si>
    <t>投資先企業に変化が見られる論点、もしくは対話の効果を感じている論点をお答えください。（複数選択可）</t>
    <phoneticPr fontId="3"/>
  </si>
  <si>
    <t>サステナビリティ（環境・社会課題への取組み）</t>
    <rPh sb="18" eb="20">
      <t>トリク</t>
    </rPh>
    <phoneticPr fontId="2"/>
  </si>
  <si>
    <t>対話の効果を感じられない</t>
  </si>
  <si>
    <t>対話において、統合報告書をどの程度活用していますか。（１つのみ選択可）</t>
    <phoneticPr fontId="3"/>
  </si>
  <si>
    <t>対話時には必ず確認している</t>
  </si>
  <si>
    <t>ESG対話等、必要に応じて活用している</t>
  </si>
  <si>
    <t>株主総会における議決権行使についてお伺いします。</t>
    <rPh sb="0" eb="2">
      <t>カブヌシ</t>
    </rPh>
    <rPh sb="2" eb="4">
      <t>ソウカイ</t>
    </rPh>
    <rPh sb="8" eb="11">
      <t>ギケツケン</t>
    </rPh>
    <rPh sb="11" eb="13">
      <t>コウシ</t>
    </rPh>
    <rPh sb="18" eb="19">
      <t>ウカガ</t>
    </rPh>
    <phoneticPr fontId="2"/>
  </si>
  <si>
    <t>株主の議決権行使のために、企業はどのようなことに取り組むべきとお考えですか。（複数選択可）</t>
    <phoneticPr fontId="3"/>
  </si>
  <si>
    <t>個別議案について、内容の説明は十分に行われているとお考えですか。 （１つのみ選択可）</t>
    <phoneticPr fontId="3"/>
  </si>
  <si>
    <t>個別議案について、議案の説明を充実させるための手段として望ましいとお考えのものをお答え下さい。（３つまで選択可）</t>
    <phoneticPr fontId="3"/>
  </si>
  <si>
    <t>過年度に反対の多かった議案に対して、企業にどのような取り組みを期待しますか。（３つまで選択可）</t>
    <phoneticPr fontId="3"/>
  </si>
  <si>
    <t>自社の議決権行使に関して、今後さらに充実を図っていく必要があると考えていることについてお答えください。（３つまで選択可）</t>
    <phoneticPr fontId="3"/>
  </si>
  <si>
    <t>投資先企業個社への議決権行使賛否理由の説明</t>
  </si>
  <si>
    <t>中長期的視点での議決権行使の実施</t>
  </si>
  <si>
    <t>ESG投融資に関する態勢整備・情報開示・その他についてお伺いします。</t>
    <phoneticPr fontId="2"/>
  </si>
  <si>
    <t>ESG投融資を実施していますか。（1つのみ選択可）</t>
    <phoneticPr fontId="3"/>
  </si>
  <si>
    <t>実施している</t>
  </si>
  <si>
    <t>ブランド力向上のため</t>
  </si>
  <si>
    <t>リスク抑制のため</t>
  </si>
  <si>
    <t>投資収益向上のため</t>
  </si>
  <si>
    <t>委託者からの要請に応えるため</t>
  </si>
  <si>
    <t>持続可能な社会実現のため</t>
  </si>
  <si>
    <t>テーマ型投資</t>
  </si>
  <si>
    <t>インパクト投資</t>
  </si>
  <si>
    <t>企業評価へのESG要素の取込</t>
  </si>
  <si>
    <t>ネガティブスクリーニング</t>
  </si>
  <si>
    <t>ポジティブスクリーニング</t>
  </si>
  <si>
    <t>エンゲージメント</t>
  </si>
  <si>
    <t>投資先企業のESGへの取り組みに関する情報開示は十分だと考えますか。（１つのみ選択可）</t>
    <phoneticPr fontId="3"/>
  </si>
  <si>
    <t>十分開示している</t>
  </si>
  <si>
    <t>一定程度開示している</t>
  </si>
  <si>
    <t>あまり開示していない</t>
  </si>
  <si>
    <t>ほとんど開示していない</t>
  </si>
  <si>
    <t>ESG投融資に関するスタンスをお答え下さい。（１つのみ選択可）</t>
    <phoneticPr fontId="3"/>
  </si>
  <si>
    <t>リターン向上にもつながるため、積極的に取り組むべき</t>
  </si>
  <si>
    <t>リターンを犠牲にしない範囲で投資すべき</t>
  </si>
  <si>
    <t>社会貢献であり、リターンは犠牲にしても投資すべき</t>
  </si>
  <si>
    <t>リターンが犠牲になる可能性が高く、積極的に投資すべきではない</t>
  </si>
  <si>
    <t>ESGとリターンとの関係については不明確であり、投融資スタンスの判断ができない</t>
  </si>
  <si>
    <t>ESG投融資は、運用パフォーマンスにどのような影響を与えると考えますか。（１つのみ選択可）</t>
    <phoneticPr fontId="3"/>
  </si>
  <si>
    <t>中長期的なリターン向上</t>
  </si>
  <si>
    <t>短期的なリターン向上</t>
  </si>
  <si>
    <t>リスク抑制</t>
  </si>
  <si>
    <t>中長期的なリターン低減</t>
  </si>
  <si>
    <t>短期的なリターン低減</t>
  </si>
  <si>
    <t>リスク上昇</t>
  </si>
  <si>
    <t>影響なし</t>
  </si>
  <si>
    <t>ESG投融資の担当組織を設置していますか。（１つのみ選択可）</t>
    <phoneticPr fontId="3"/>
  </si>
  <si>
    <t>投資先企業がESGへの取り組みを開示する媒体として、望ましいと考えるものをお答えください。（３つまで選択可）</t>
    <phoneticPr fontId="3"/>
  </si>
  <si>
    <t>ESGの取組に関する情報開示は必要ない</t>
  </si>
  <si>
    <t>既に十分に活用している（定性分析の活用に加えて、定量分析も活用）</t>
    <rPh sb="2" eb="4">
      <t>ジュウブン</t>
    </rPh>
    <rPh sb="12" eb="14">
      <t>テイセイ</t>
    </rPh>
    <rPh sb="14" eb="16">
      <t>ブンセキ</t>
    </rPh>
    <rPh sb="17" eb="19">
      <t>カツヨウ</t>
    </rPh>
    <rPh sb="20" eb="21">
      <t>クワ</t>
    </rPh>
    <rPh sb="24" eb="26">
      <t>テイリョウ</t>
    </rPh>
    <rPh sb="26" eb="28">
      <t>ブンセキ</t>
    </rPh>
    <rPh sb="29" eb="31">
      <t>カツヨウ</t>
    </rPh>
    <phoneticPr fontId="3"/>
  </si>
  <si>
    <t>既に一定程度活用している（定量分析は活用できていないが、定性分析は活用）</t>
    <rPh sb="2" eb="4">
      <t>イッテイ</t>
    </rPh>
    <rPh sb="4" eb="6">
      <t>テイド</t>
    </rPh>
    <rPh sb="13" eb="15">
      <t>テイリョウ</t>
    </rPh>
    <rPh sb="15" eb="17">
      <t>ブンセキ</t>
    </rPh>
    <rPh sb="18" eb="20">
      <t>カツヨウ</t>
    </rPh>
    <rPh sb="28" eb="30">
      <t>テイセイ</t>
    </rPh>
    <rPh sb="30" eb="32">
      <t>ブンセキ</t>
    </rPh>
    <rPh sb="33" eb="35">
      <t>カツヨウ</t>
    </rPh>
    <phoneticPr fontId="3"/>
  </si>
  <si>
    <t>現在、活用に向けて検討中</t>
  </si>
  <si>
    <t>今後、活用に向けて検討する予定</t>
  </si>
  <si>
    <t>現在、活用する予定はない</t>
  </si>
  <si>
    <t>人的資本経営の実現のため、企業が取り組むべき主要テーマをお答えください。（3つまで選択可）</t>
    <rPh sb="0" eb="2">
      <t>ジンテキ</t>
    </rPh>
    <rPh sb="2" eb="4">
      <t>シホン</t>
    </rPh>
    <rPh sb="4" eb="6">
      <t>ケイエイ</t>
    </rPh>
    <rPh sb="7" eb="9">
      <t>ジツゲン</t>
    </rPh>
    <rPh sb="13" eb="15">
      <t>キギョウ</t>
    </rPh>
    <rPh sb="16" eb="17">
      <t>ト</t>
    </rPh>
    <rPh sb="18" eb="19">
      <t>ク</t>
    </rPh>
    <rPh sb="22" eb="24">
      <t>シュヨウ</t>
    </rPh>
    <rPh sb="29" eb="30">
      <t>コタ</t>
    </rPh>
    <rPh sb="41" eb="43">
      <t>センタク</t>
    </rPh>
    <phoneticPr fontId="3"/>
  </si>
  <si>
    <t>※項目については経済産業省『人材版伊藤レポート2.0』を参照</t>
    <phoneticPr fontId="3"/>
  </si>
  <si>
    <t>経営戦略と人材戦略を連動させるため、企業は現時点で特にどのようなことに取り組むべきとお考えですか。（3つまで選択可）</t>
    <rPh sb="0" eb="2">
      <t>ケイエイ</t>
    </rPh>
    <rPh sb="2" eb="4">
      <t>センリャク</t>
    </rPh>
    <rPh sb="5" eb="7">
      <t>ジンザイ</t>
    </rPh>
    <rPh sb="7" eb="9">
      <t>センリャク</t>
    </rPh>
    <rPh sb="10" eb="12">
      <t>レンドウ</t>
    </rPh>
    <rPh sb="18" eb="20">
      <t>キギョウ</t>
    </rPh>
    <rPh sb="21" eb="24">
      <t>ゲンジテン</t>
    </rPh>
    <rPh sb="25" eb="26">
      <t>トク</t>
    </rPh>
    <rPh sb="35" eb="36">
      <t>ト</t>
    </rPh>
    <rPh sb="37" eb="38">
      <t>ク</t>
    </rPh>
    <rPh sb="43" eb="44">
      <t>カンガ</t>
    </rPh>
    <phoneticPr fontId="3"/>
  </si>
  <si>
    <t>人材面における、全社的課題の抽出</t>
    <rPh sb="0" eb="2">
      <t>ジンザイ</t>
    </rPh>
    <rPh sb="2" eb="3">
      <t>メン</t>
    </rPh>
    <rPh sb="8" eb="11">
      <t>ゼンシャテキ</t>
    </rPh>
    <rPh sb="11" eb="13">
      <t>カダイ</t>
    </rPh>
    <rPh sb="14" eb="16">
      <t>チュウシュツ</t>
    </rPh>
    <phoneticPr fontId="3"/>
  </si>
  <si>
    <t>人材に関するKPIの設定</t>
    <rPh sb="0" eb="2">
      <t>ジンザイ</t>
    </rPh>
    <rPh sb="3" eb="4">
      <t>カン</t>
    </rPh>
    <rPh sb="10" eb="12">
      <t>セッテイ</t>
    </rPh>
    <phoneticPr fontId="3"/>
  </si>
  <si>
    <t>人事部門と事業部門の役割分担の検証</t>
    <rPh sb="0" eb="2">
      <t>ジンジ</t>
    </rPh>
    <rPh sb="2" eb="4">
      <t>ブモン</t>
    </rPh>
    <rPh sb="5" eb="7">
      <t>ジギョウ</t>
    </rPh>
    <rPh sb="7" eb="9">
      <t>ブモン</t>
    </rPh>
    <rPh sb="10" eb="12">
      <t>ヤクワリ</t>
    </rPh>
    <rPh sb="12" eb="14">
      <t>ブンタン</t>
    </rPh>
    <rPh sb="15" eb="17">
      <t>ケンショウ</t>
    </rPh>
    <phoneticPr fontId="3"/>
  </si>
  <si>
    <t>サクセッションプラン（後継者育成計画）の具体的プログラム化</t>
    <rPh sb="11" eb="14">
      <t>コウケイシャ</t>
    </rPh>
    <rPh sb="14" eb="16">
      <t>イクセイ</t>
    </rPh>
    <rPh sb="16" eb="18">
      <t>ケイカク</t>
    </rPh>
    <rPh sb="20" eb="23">
      <t>グタイテキ</t>
    </rPh>
    <rPh sb="28" eb="29">
      <t>カ</t>
    </rPh>
    <phoneticPr fontId="3"/>
  </si>
  <si>
    <t>人権尊重に向けて、企業は特にどのようなことに取り組むべきとお考えですか。（複数選択可）</t>
    <rPh sb="0" eb="2">
      <t>ジンケン</t>
    </rPh>
    <rPh sb="2" eb="4">
      <t>ソンチョウ</t>
    </rPh>
    <rPh sb="5" eb="6">
      <t>ム</t>
    </rPh>
    <rPh sb="9" eb="11">
      <t>キギョウ</t>
    </rPh>
    <rPh sb="12" eb="13">
      <t>トク</t>
    </rPh>
    <rPh sb="22" eb="23">
      <t>ト</t>
    </rPh>
    <rPh sb="24" eb="25">
      <t>ク</t>
    </rPh>
    <rPh sb="30" eb="31">
      <t>カンガ</t>
    </rPh>
    <rPh sb="37" eb="39">
      <t>フクスウ</t>
    </rPh>
    <phoneticPr fontId="3"/>
  </si>
  <si>
    <t>人権方針の策定</t>
    <rPh sb="0" eb="2">
      <t>ジンケン</t>
    </rPh>
    <rPh sb="2" eb="4">
      <t>ホウシン</t>
    </rPh>
    <rPh sb="5" eb="7">
      <t>サクテイ</t>
    </rPh>
    <phoneticPr fontId="8"/>
  </si>
  <si>
    <t>人権デューデリジェンスの実施</t>
    <rPh sb="0" eb="2">
      <t>ジンケン</t>
    </rPh>
    <rPh sb="12" eb="14">
      <t>ジッシ</t>
    </rPh>
    <phoneticPr fontId="8"/>
  </si>
  <si>
    <t>サプライチェーン管理の強化</t>
    <rPh sb="8" eb="10">
      <t>カンリ</t>
    </rPh>
    <rPh sb="11" eb="13">
      <t>キョウカ</t>
    </rPh>
    <phoneticPr fontId="8"/>
  </si>
  <si>
    <t>サプライヤ－（取引先）リストの公開</t>
    <rPh sb="7" eb="9">
      <t>トリヒキ</t>
    </rPh>
    <rPh sb="9" eb="10">
      <t>サキ</t>
    </rPh>
    <rPh sb="15" eb="17">
      <t>コウカイ</t>
    </rPh>
    <phoneticPr fontId="8"/>
  </si>
  <si>
    <t>救済メカニズム（グリーバンスメカニズム）の構築</t>
    <rPh sb="0" eb="2">
      <t>キュウサイ</t>
    </rPh>
    <rPh sb="21" eb="23">
      <t>コウチク</t>
    </rPh>
    <phoneticPr fontId="8"/>
  </si>
  <si>
    <t>従業員への教育・研修の強化</t>
    <rPh sb="0" eb="3">
      <t>ジュウギョウイン</t>
    </rPh>
    <rPh sb="5" eb="7">
      <t>キョウイク</t>
    </rPh>
    <rPh sb="8" eb="10">
      <t>ケンシュウ</t>
    </rPh>
    <rPh sb="11" eb="13">
      <t>キョウカ</t>
    </rPh>
    <phoneticPr fontId="8"/>
  </si>
  <si>
    <t>人権NGO等とのエンゲージメント・連携強化</t>
    <rPh sb="0" eb="2">
      <t>ジンケン</t>
    </rPh>
    <rPh sb="5" eb="6">
      <t>ナド</t>
    </rPh>
    <rPh sb="17" eb="19">
      <t>レンケイ</t>
    </rPh>
    <rPh sb="19" eb="21">
      <t>キョウカ</t>
    </rPh>
    <phoneticPr fontId="8"/>
  </si>
  <si>
    <t>投資家とのエンゲージメント・連携強化</t>
    <rPh sb="0" eb="3">
      <t>トウシカ</t>
    </rPh>
    <rPh sb="14" eb="16">
      <t>レンケイ</t>
    </rPh>
    <rPh sb="16" eb="18">
      <t>キョウカ</t>
    </rPh>
    <phoneticPr fontId="8"/>
  </si>
  <si>
    <t>人権取り組みに関する情報開示の充実</t>
    <rPh sb="0" eb="2">
      <t>ジンケン</t>
    </rPh>
    <rPh sb="2" eb="3">
      <t>ト</t>
    </rPh>
    <rPh sb="4" eb="5">
      <t>ク</t>
    </rPh>
    <rPh sb="7" eb="8">
      <t>カン</t>
    </rPh>
    <rPh sb="10" eb="12">
      <t>ジョウホウ</t>
    </rPh>
    <rPh sb="12" eb="14">
      <t>カイジ</t>
    </rPh>
    <rPh sb="15" eb="17">
      <t>ジュウジツ</t>
    </rPh>
    <phoneticPr fontId="8"/>
  </si>
  <si>
    <t>その他</t>
    <phoneticPr fontId="3"/>
  </si>
  <si>
    <t>必要な取り組みはない</t>
    <rPh sb="0" eb="2">
      <t>ヒツヨウ</t>
    </rPh>
    <rPh sb="3" eb="4">
      <t>ト</t>
    </rPh>
    <rPh sb="5" eb="6">
      <t>ク</t>
    </rPh>
    <phoneticPr fontId="3"/>
  </si>
  <si>
    <t>ESG投融資を推進するにあたって行政に期待することは何ですか。（２つまで選択可）</t>
    <phoneticPr fontId="3"/>
  </si>
  <si>
    <t>企業の情報開示の促進</t>
  </si>
  <si>
    <t>事業の多角化</t>
    <rPh sb="0" eb="2">
      <t>ジギョウ</t>
    </rPh>
    <rPh sb="3" eb="6">
      <t>タカクカ</t>
    </rPh>
    <phoneticPr fontId="8"/>
  </si>
  <si>
    <t>ビジネスモデルの転換</t>
    <rPh sb="8" eb="10">
      <t>テンカン</t>
    </rPh>
    <phoneticPr fontId="8"/>
  </si>
  <si>
    <t>事業の収益性改善</t>
    <rPh sb="0" eb="2">
      <t>ジギョウ</t>
    </rPh>
    <rPh sb="3" eb="6">
      <t>シュウエキセイ</t>
    </rPh>
    <rPh sb="6" eb="8">
      <t>カイゼン</t>
    </rPh>
    <phoneticPr fontId="8"/>
  </si>
  <si>
    <t>雇用形態の多様化（中途採用の強化、ジョブ型雇用、時間限定正社員等）</t>
    <rPh sb="0" eb="2">
      <t>コヨウ</t>
    </rPh>
    <rPh sb="2" eb="4">
      <t>ケイタイ</t>
    </rPh>
    <rPh sb="5" eb="8">
      <t>タヨウカ</t>
    </rPh>
    <rPh sb="9" eb="11">
      <t>チュウト</t>
    </rPh>
    <rPh sb="11" eb="13">
      <t>サイヨウ</t>
    </rPh>
    <rPh sb="14" eb="16">
      <t>キョウカ</t>
    </rPh>
    <phoneticPr fontId="8"/>
  </si>
  <si>
    <t>働き方改革の推進（テレワーク・会議や営業活動のオンライン化等）</t>
    <rPh sb="0" eb="1">
      <t>ハタラ</t>
    </rPh>
    <rPh sb="2" eb="3">
      <t>カタ</t>
    </rPh>
    <rPh sb="3" eb="5">
      <t>カイカク</t>
    </rPh>
    <rPh sb="6" eb="8">
      <t>スイシン</t>
    </rPh>
    <rPh sb="15" eb="17">
      <t>カイギ</t>
    </rPh>
    <rPh sb="18" eb="20">
      <t>エイギョウ</t>
    </rPh>
    <rPh sb="20" eb="22">
      <t>カツドウ</t>
    </rPh>
    <rPh sb="28" eb="29">
      <t>カ</t>
    </rPh>
    <rPh sb="29" eb="30">
      <t>ナド</t>
    </rPh>
    <phoneticPr fontId="8"/>
  </si>
  <si>
    <t>BCP（事業継続計画）の策定・強化</t>
    <rPh sb="4" eb="6">
      <t>ジギョウ</t>
    </rPh>
    <rPh sb="6" eb="8">
      <t>ケイゾク</t>
    </rPh>
    <rPh sb="8" eb="10">
      <t>ケイカク</t>
    </rPh>
    <rPh sb="12" eb="14">
      <t>サクテイ</t>
    </rPh>
    <rPh sb="15" eb="17">
      <t>キョウカ</t>
    </rPh>
    <phoneticPr fontId="8"/>
  </si>
  <si>
    <t>資金調達手段の多様化</t>
    <rPh sb="0" eb="2">
      <t>シキン</t>
    </rPh>
    <rPh sb="2" eb="4">
      <t>チョウタツ</t>
    </rPh>
    <rPh sb="4" eb="6">
      <t>シュダン</t>
    </rPh>
    <rPh sb="7" eb="10">
      <t>タヨウカ</t>
    </rPh>
    <phoneticPr fontId="8"/>
  </si>
  <si>
    <t>不採算事業の整理・撤退</t>
    <rPh sb="0" eb="3">
      <t>フサイサン</t>
    </rPh>
    <rPh sb="3" eb="5">
      <t>ジギョウ</t>
    </rPh>
    <rPh sb="6" eb="8">
      <t>セイリ</t>
    </rPh>
    <rPh sb="9" eb="11">
      <t>テッタイ</t>
    </rPh>
    <phoneticPr fontId="8"/>
  </si>
  <si>
    <t>研究開発の更なる促進</t>
    <rPh sb="0" eb="2">
      <t>ケンキュウ</t>
    </rPh>
    <rPh sb="2" eb="4">
      <t>カイハツ</t>
    </rPh>
    <rPh sb="5" eb="6">
      <t>サラ</t>
    </rPh>
    <rPh sb="8" eb="10">
      <t>ソクシン</t>
    </rPh>
    <phoneticPr fontId="8"/>
  </si>
  <si>
    <t>社内の人材育成強化</t>
    <rPh sb="0" eb="2">
      <t>シャナイ</t>
    </rPh>
    <rPh sb="3" eb="5">
      <t>ジンザイ</t>
    </rPh>
    <rPh sb="5" eb="7">
      <t>イクセイ</t>
    </rPh>
    <rPh sb="7" eb="9">
      <t>キョウカ</t>
    </rPh>
    <phoneticPr fontId="8"/>
  </si>
  <si>
    <t>ｎ</t>
    <phoneticPr fontId="3"/>
  </si>
  <si>
    <t>(20)</t>
    <phoneticPr fontId="3"/>
  </si>
  <si>
    <t>自社の運用ポートフォリオにおける「2050年カーボンニュートラル」の達成に向けた温室効果ガス削減目標について、お答えください。（１つのみ選択可）</t>
    <rPh sb="0" eb="2">
      <t>ジシャ</t>
    </rPh>
    <rPh sb="3" eb="5">
      <t>ウンヨウ</t>
    </rPh>
    <rPh sb="21" eb="22">
      <t>ネン</t>
    </rPh>
    <rPh sb="34" eb="36">
      <t>タッセイ</t>
    </rPh>
    <rPh sb="37" eb="38">
      <t>ム</t>
    </rPh>
    <rPh sb="40" eb="42">
      <t>オンシツ</t>
    </rPh>
    <rPh sb="42" eb="44">
      <t>コウカ</t>
    </rPh>
    <rPh sb="46" eb="48">
      <t>サクゲン</t>
    </rPh>
    <rPh sb="48" eb="50">
      <t>モクヒョウ</t>
    </rPh>
    <rPh sb="56" eb="57">
      <t>コタ</t>
    </rPh>
    <rPh sb="68" eb="70">
      <t>センタク</t>
    </rPh>
    <rPh sb="70" eb="71">
      <t>カ</t>
    </rPh>
    <phoneticPr fontId="3"/>
  </si>
  <si>
    <t>(21)</t>
    <phoneticPr fontId="3"/>
  </si>
  <si>
    <t>自社の運用ポートフォリオにおける「2050年カーボンニュートラル」に向けた温室効果ガス排出量削減のロードマップの策定・開示状況について、お答えください。（１つのみ選択可）</t>
    <rPh sb="21" eb="22">
      <t>ネン</t>
    </rPh>
    <rPh sb="34" eb="35">
      <t>ム</t>
    </rPh>
    <rPh sb="37" eb="39">
      <t>オンシツ</t>
    </rPh>
    <rPh sb="39" eb="41">
      <t>コウカ</t>
    </rPh>
    <rPh sb="43" eb="45">
      <t>ハイシュツ</t>
    </rPh>
    <rPh sb="45" eb="46">
      <t>リョウ</t>
    </rPh>
    <rPh sb="46" eb="48">
      <t>サクゲン</t>
    </rPh>
    <rPh sb="56" eb="58">
      <t>サクテイ</t>
    </rPh>
    <rPh sb="59" eb="61">
      <t>カイジ</t>
    </rPh>
    <rPh sb="61" eb="63">
      <t>ジョウキョウ</t>
    </rPh>
    <rPh sb="69" eb="70">
      <t>コタ</t>
    </rPh>
    <phoneticPr fontId="3"/>
  </si>
  <si>
    <t>自社の運用ポートフォリオにおいて「2050年カーボンニュートラル」が達成できる可能性について、現時点でのお考えに近いものをお答えください。（１つのみ選択可）</t>
    <rPh sb="0" eb="2">
      <t>ジシャ</t>
    </rPh>
    <rPh sb="3" eb="5">
      <t>ウンヨウ</t>
    </rPh>
    <rPh sb="21" eb="22">
      <t>ネン</t>
    </rPh>
    <rPh sb="34" eb="36">
      <t>タッセイ</t>
    </rPh>
    <rPh sb="39" eb="42">
      <t>カノウセイ</t>
    </rPh>
    <rPh sb="47" eb="50">
      <t>ゲンジテン</t>
    </rPh>
    <rPh sb="53" eb="54">
      <t>カンガ</t>
    </rPh>
    <rPh sb="56" eb="57">
      <t>チカ</t>
    </rPh>
    <rPh sb="62" eb="63">
      <t>コタ</t>
    </rPh>
    <phoneticPr fontId="3"/>
  </si>
  <si>
    <t>達成できる可能性は高い</t>
    <rPh sb="0" eb="2">
      <t>タッセイ</t>
    </rPh>
    <rPh sb="5" eb="8">
      <t>カノウセイ</t>
    </rPh>
    <rPh sb="9" eb="10">
      <t>タカ</t>
    </rPh>
    <phoneticPr fontId="8"/>
  </si>
  <si>
    <t>達成できる可能性はやや高い</t>
    <rPh sb="0" eb="2">
      <t>タッセイ</t>
    </rPh>
    <rPh sb="5" eb="8">
      <t>カノウセイ</t>
    </rPh>
    <rPh sb="11" eb="12">
      <t>タカ</t>
    </rPh>
    <phoneticPr fontId="8"/>
  </si>
  <si>
    <t>達成に向けて課題が多く、やや達成が見通し難い</t>
    <rPh sb="14" eb="16">
      <t>タッセイ</t>
    </rPh>
    <rPh sb="17" eb="19">
      <t>ミトオ</t>
    </rPh>
    <rPh sb="20" eb="21">
      <t>ガタ</t>
    </rPh>
    <phoneticPr fontId="8"/>
  </si>
  <si>
    <t>達成に向けて課題が非常に多く、達成が見通し難い</t>
    <rPh sb="0" eb="2">
      <t>タッセイ</t>
    </rPh>
    <rPh sb="3" eb="4">
      <t>ム</t>
    </rPh>
    <rPh sb="6" eb="8">
      <t>カダイ</t>
    </rPh>
    <rPh sb="9" eb="11">
      <t>ヒジョウ</t>
    </rPh>
    <rPh sb="12" eb="13">
      <t>オオ</t>
    </rPh>
    <rPh sb="15" eb="17">
      <t>タッセイ</t>
    </rPh>
    <rPh sb="18" eb="20">
      <t>ミトオ</t>
    </rPh>
    <rPh sb="21" eb="22">
      <t>ガタ</t>
    </rPh>
    <phoneticPr fontId="8"/>
  </si>
  <si>
    <t>達成可能性を判断できる段階にない</t>
    <rPh sb="0" eb="2">
      <t>タッセイ</t>
    </rPh>
    <rPh sb="2" eb="5">
      <t>カノウセイ</t>
    </rPh>
    <rPh sb="6" eb="8">
      <t>ハンダン</t>
    </rPh>
    <rPh sb="11" eb="13">
      <t>ダンカイ</t>
    </rPh>
    <phoneticPr fontId="8"/>
  </si>
  <si>
    <t>省庁横断的な政策の推進</t>
    <rPh sb="6" eb="8">
      <t>セイサク</t>
    </rPh>
    <phoneticPr fontId="8"/>
  </si>
  <si>
    <t>具体的なロードマップの策定</t>
  </si>
  <si>
    <t>再エネを中心とするエネルギー政策の提示</t>
    <rPh sb="0" eb="1">
      <t>サイ</t>
    </rPh>
    <rPh sb="4" eb="6">
      <t>チュウシン</t>
    </rPh>
    <rPh sb="14" eb="16">
      <t>セイサク</t>
    </rPh>
    <rPh sb="17" eb="19">
      <t>テイジ</t>
    </rPh>
    <phoneticPr fontId="8"/>
  </si>
  <si>
    <t>次世代エネルギーのサプライチェーン構築（水素・アンモニア等）</t>
    <rPh sb="0" eb="3">
      <t>ジセダイ</t>
    </rPh>
    <rPh sb="20" eb="22">
      <t>スイソ</t>
    </rPh>
    <rPh sb="28" eb="29">
      <t>ナド</t>
    </rPh>
    <phoneticPr fontId="8"/>
  </si>
  <si>
    <t>再エネ拡大を可能とするインフラの整備（送配電網整備・規制緩和等）</t>
    <rPh sb="0" eb="1">
      <t>サイ</t>
    </rPh>
    <rPh sb="3" eb="5">
      <t>カクダイ</t>
    </rPh>
    <rPh sb="6" eb="8">
      <t>カノウ</t>
    </rPh>
    <rPh sb="16" eb="18">
      <t>セイビ</t>
    </rPh>
    <rPh sb="19" eb="20">
      <t>ソウ</t>
    </rPh>
    <rPh sb="20" eb="22">
      <t>ハイデン</t>
    </rPh>
    <rPh sb="22" eb="23">
      <t>モウ</t>
    </rPh>
    <rPh sb="23" eb="25">
      <t>セイビ</t>
    </rPh>
    <rPh sb="26" eb="28">
      <t>キセイ</t>
    </rPh>
    <rPh sb="28" eb="30">
      <t>カンワ</t>
    </rPh>
    <rPh sb="30" eb="31">
      <t>ナド</t>
    </rPh>
    <phoneticPr fontId="8"/>
  </si>
  <si>
    <t>革新的な技術開発に対する資金援助</t>
    <rPh sb="0" eb="3">
      <t>カクシンテキ</t>
    </rPh>
    <rPh sb="4" eb="6">
      <t>ギジュツ</t>
    </rPh>
    <rPh sb="6" eb="8">
      <t>カイハツ</t>
    </rPh>
    <rPh sb="9" eb="10">
      <t>タイ</t>
    </rPh>
    <rPh sb="12" eb="14">
      <t>シキン</t>
    </rPh>
    <rPh sb="14" eb="16">
      <t>エンジョ</t>
    </rPh>
    <phoneticPr fontId="8"/>
  </si>
  <si>
    <t>高環境負荷産業の円滑な脱炭素化に向けた支援（雇用維持・産業転換促進等）</t>
    <rPh sb="0" eb="1">
      <t>コウ</t>
    </rPh>
    <rPh sb="1" eb="3">
      <t>カンキョウ</t>
    </rPh>
    <rPh sb="3" eb="5">
      <t>フカ</t>
    </rPh>
    <rPh sb="5" eb="7">
      <t>サンギョウ</t>
    </rPh>
    <rPh sb="8" eb="10">
      <t>エンカツ</t>
    </rPh>
    <rPh sb="11" eb="12">
      <t>ダツ</t>
    </rPh>
    <rPh sb="12" eb="14">
      <t>タンソ</t>
    </rPh>
    <rPh sb="14" eb="15">
      <t>カ</t>
    </rPh>
    <rPh sb="16" eb="17">
      <t>ム</t>
    </rPh>
    <rPh sb="19" eb="21">
      <t>シエン</t>
    </rPh>
    <rPh sb="22" eb="24">
      <t>コヨウ</t>
    </rPh>
    <rPh sb="24" eb="26">
      <t>イジ</t>
    </rPh>
    <rPh sb="27" eb="29">
      <t>サンギョウ</t>
    </rPh>
    <rPh sb="29" eb="31">
      <t>テンカン</t>
    </rPh>
    <rPh sb="31" eb="33">
      <t>ソクシン</t>
    </rPh>
    <rPh sb="33" eb="34">
      <t>ナド</t>
    </rPh>
    <phoneticPr fontId="8"/>
  </si>
  <si>
    <t>カーボンプライシング（炭素税、排出権取引等）の導入</t>
    <rPh sb="11" eb="13">
      <t>タンソ</t>
    </rPh>
    <rPh sb="13" eb="14">
      <t>ゼイ</t>
    </rPh>
    <rPh sb="15" eb="17">
      <t>ハイシュツ</t>
    </rPh>
    <rPh sb="17" eb="18">
      <t>ケン</t>
    </rPh>
    <rPh sb="18" eb="20">
      <t>トリヒキ</t>
    </rPh>
    <rPh sb="20" eb="21">
      <t>ナド</t>
    </rPh>
    <rPh sb="23" eb="25">
      <t>ドウニュウ</t>
    </rPh>
    <phoneticPr fontId="8"/>
  </si>
  <si>
    <t>投資家のグリーン投融資拡大に向けた制度設計</t>
    <rPh sb="0" eb="3">
      <t>トウシカ</t>
    </rPh>
    <rPh sb="8" eb="11">
      <t>トウユウシ</t>
    </rPh>
    <rPh sb="11" eb="13">
      <t>カクダイ</t>
    </rPh>
    <rPh sb="14" eb="15">
      <t>ム</t>
    </rPh>
    <rPh sb="17" eb="19">
      <t>セイド</t>
    </rPh>
    <rPh sb="19" eb="21">
      <t>セッケイ</t>
    </rPh>
    <phoneticPr fontId="8"/>
  </si>
  <si>
    <t>カーボンニュートラルの必要性に対する国民の理解促進</t>
    <rPh sb="11" eb="13">
      <t>ヒツヨウ</t>
    </rPh>
    <rPh sb="13" eb="14">
      <t>セイ</t>
    </rPh>
    <rPh sb="15" eb="16">
      <t>タイ</t>
    </rPh>
    <rPh sb="18" eb="20">
      <t>コクミン</t>
    </rPh>
    <rPh sb="21" eb="23">
      <t>リカイ</t>
    </rPh>
    <rPh sb="23" eb="25">
      <t>ソクシン</t>
    </rPh>
    <phoneticPr fontId="8"/>
  </si>
  <si>
    <t>特にない・わからない</t>
    <phoneticPr fontId="3"/>
  </si>
  <si>
    <t>国際機関（国際的イニシアティブを含む）との協力関係の強化</t>
    <rPh sb="0" eb="2">
      <t>コクサイ</t>
    </rPh>
    <rPh sb="2" eb="4">
      <t>キカン</t>
    </rPh>
    <rPh sb="5" eb="8">
      <t>コクサイテキ</t>
    </rPh>
    <rPh sb="16" eb="17">
      <t>フク</t>
    </rPh>
    <rPh sb="21" eb="23">
      <t>キョウリョク</t>
    </rPh>
    <rPh sb="23" eb="25">
      <t>カンケイ</t>
    </rPh>
    <rPh sb="26" eb="28">
      <t>キョウカ</t>
    </rPh>
    <phoneticPr fontId="2"/>
  </si>
  <si>
    <t>12％以上</t>
    <rPh sb="3" eb="5">
      <t>イジョウ</t>
    </rPh>
    <phoneticPr fontId="1"/>
  </si>
  <si>
    <t>g</t>
    <phoneticPr fontId="1"/>
  </si>
  <si>
    <t>c</t>
    <phoneticPr fontId="1"/>
  </si>
  <si>
    <t>d</t>
    <phoneticPr fontId="1"/>
  </si>
  <si>
    <t>e</t>
    <phoneticPr fontId="1"/>
  </si>
  <si>
    <t>よくわからない</t>
    <phoneticPr fontId="1"/>
  </si>
  <si>
    <t>ｄ</t>
    <phoneticPr fontId="2"/>
  </si>
  <si>
    <t>その他</t>
    <rPh sb="2" eb="3">
      <t>タ</t>
    </rPh>
    <phoneticPr fontId="1"/>
  </si>
  <si>
    <t>ｋ</t>
    <phoneticPr fontId="1"/>
  </si>
  <si>
    <t>(16)</t>
    <phoneticPr fontId="3"/>
  </si>
  <si>
    <t>(22)</t>
    <phoneticPr fontId="3"/>
  </si>
  <si>
    <t>(23)</t>
    <phoneticPr fontId="3"/>
  </si>
  <si>
    <t>企業の活動に既に大きな影響を与えている</t>
    <rPh sb="0" eb="2">
      <t>キギョウ</t>
    </rPh>
    <rPh sb="3" eb="5">
      <t>カツドウ</t>
    </rPh>
    <rPh sb="6" eb="7">
      <t>スデ</t>
    </rPh>
    <rPh sb="8" eb="9">
      <t>オオ</t>
    </rPh>
    <rPh sb="11" eb="13">
      <t>エイキョウ</t>
    </rPh>
    <rPh sb="14" eb="15">
      <t>アタ</t>
    </rPh>
    <phoneticPr fontId="2"/>
  </si>
  <si>
    <t>企業の活動に与える影響は現時点では大きくないが、将来的な影響は大きい</t>
    <rPh sb="0" eb="2">
      <t>キギョウ</t>
    </rPh>
    <rPh sb="3" eb="5">
      <t>カツドウ</t>
    </rPh>
    <rPh sb="6" eb="7">
      <t>アタ</t>
    </rPh>
    <rPh sb="9" eb="11">
      <t>エイキョウ</t>
    </rPh>
    <rPh sb="12" eb="15">
      <t>ゲンジテン</t>
    </rPh>
    <rPh sb="17" eb="18">
      <t>オオ</t>
    </rPh>
    <rPh sb="24" eb="27">
      <t>ショウライテキ</t>
    </rPh>
    <rPh sb="28" eb="30">
      <t>エイキョウ</t>
    </rPh>
    <rPh sb="31" eb="32">
      <t>オオ</t>
    </rPh>
    <phoneticPr fontId="2"/>
  </si>
  <si>
    <t>生物多様性・自然資本の保全・対応に向けて、企業は特にどのようなことに取り組むべきとお考えですか。（複数選択可）</t>
    <rPh sb="0" eb="2">
      <t>セイブツ</t>
    </rPh>
    <rPh sb="2" eb="5">
      <t>タヨウセイ</t>
    </rPh>
    <rPh sb="6" eb="8">
      <t>シゼン</t>
    </rPh>
    <rPh sb="8" eb="10">
      <t>シホン</t>
    </rPh>
    <rPh sb="11" eb="13">
      <t>ホゼン</t>
    </rPh>
    <rPh sb="14" eb="16">
      <t>タイオウ</t>
    </rPh>
    <rPh sb="17" eb="18">
      <t>ム</t>
    </rPh>
    <phoneticPr fontId="3"/>
  </si>
  <si>
    <t>企業の活動に与える影響は現時点で大きくなく、将来的にも限定的</t>
    <rPh sb="0" eb="2">
      <t>キギョウ</t>
    </rPh>
    <rPh sb="3" eb="5">
      <t>カツドウ</t>
    </rPh>
    <rPh sb="6" eb="7">
      <t>アタ</t>
    </rPh>
    <rPh sb="9" eb="11">
      <t>エイキョウ</t>
    </rPh>
    <rPh sb="12" eb="15">
      <t>ゲンジテン</t>
    </rPh>
    <rPh sb="16" eb="17">
      <t>オオ</t>
    </rPh>
    <rPh sb="22" eb="25">
      <t>ショウライテキ</t>
    </rPh>
    <rPh sb="27" eb="29">
      <t>ゲンテイ</t>
    </rPh>
    <rPh sb="29" eb="30">
      <t>テキ</t>
    </rPh>
    <phoneticPr fontId="2"/>
  </si>
  <si>
    <t>方針・戦略の策定・開示</t>
    <rPh sb="0" eb="2">
      <t>ホウシン</t>
    </rPh>
    <rPh sb="6" eb="8">
      <t>サクテイ</t>
    </rPh>
    <rPh sb="9" eb="11">
      <t>カイジ</t>
    </rPh>
    <phoneticPr fontId="2"/>
  </si>
  <si>
    <t>（具体的な）目標の策定・開示</t>
    <rPh sb="1" eb="4">
      <t>グタイテキ</t>
    </rPh>
    <rPh sb="6" eb="8">
      <t>モクヒョウ</t>
    </rPh>
    <phoneticPr fontId="2"/>
  </si>
  <si>
    <t>組織体制の整備</t>
    <phoneticPr fontId="1"/>
  </si>
  <si>
    <t>リスク・機会の分析</t>
    <phoneticPr fontId="1"/>
  </si>
  <si>
    <t>取引先・サプライチェーンとの連携強化</t>
    <rPh sb="0" eb="2">
      <t>トリヒキ</t>
    </rPh>
    <rPh sb="2" eb="3">
      <t>サキ</t>
    </rPh>
    <rPh sb="14" eb="16">
      <t>レンケイ</t>
    </rPh>
    <rPh sb="16" eb="18">
      <t>キョウカ</t>
    </rPh>
    <phoneticPr fontId="1"/>
  </si>
  <si>
    <t>環境NGO等とのエンゲージメント・連携強化</t>
    <rPh sb="0" eb="2">
      <t>カンキョウ</t>
    </rPh>
    <phoneticPr fontId="1"/>
  </si>
  <si>
    <t>情報開示の拡充</t>
    <rPh sb="0" eb="2">
      <t>ジョウホウ</t>
    </rPh>
    <rPh sb="2" eb="4">
      <t>カイジ</t>
    </rPh>
    <rPh sb="5" eb="7">
      <t>カクジュウ</t>
    </rPh>
    <phoneticPr fontId="2"/>
  </si>
  <si>
    <t>社内理解の促進</t>
    <rPh sb="0" eb="2">
      <t>シャナイ</t>
    </rPh>
    <rPh sb="2" eb="4">
      <t>リカイ</t>
    </rPh>
    <rPh sb="5" eb="7">
      <t>ソクシン</t>
    </rPh>
    <phoneticPr fontId="2"/>
  </si>
  <si>
    <t>取締役会での議論 、事業戦略 への反映</t>
    <phoneticPr fontId="2"/>
  </si>
  <si>
    <t>ROE（自己資本利益率）</t>
    <rPh sb="4" eb="6">
      <t>ジコ</t>
    </rPh>
    <phoneticPr fontId="1"/>
  </si>
  <si>
    <t>中長期的に望ましいROEの水準はどの程度だと思いますか。（１つのみ選択可）</t>
    <phoneticPr fontId="3"/>
  </si>
  <si>
    <t>説明・開示がない</t>
    <phoneticPr fontId="1"/>
  </si>
  <si>
    <t>0%以上3%未満</t>
    <rPh sb="2" eb="4">
      <t>イジョウ</t>
    </rPh>
    <rPh sb="6" eb="8">
      <t>ミマン</t>
    </rPh>
    <phoneticPr fontId="1"/>
  </si>
  <si>
    <t>5％以上8％未満</t>
    <rPh sb="2" eb="4">
      <t>イジョウ</t>
    </rPh>
    <rPh sb="6" eb="8">
      <t>ミマン</t>
    </rPh>
    <phoneticPr fontId="1"/>
  </si>
  <si>
    <t>8%以上10％未満</t>
    <rPh sb="7" eb="9">
      <t>ミマン</t>
    </rPh>
    <phoneticPr fontId="1"/>
  </si>
  <si>
    <t>10%以上12％未満</t>
    <rPh sb="8" eb="10">
      <t>ミマン</t>
    </rPh>
    <phoneticPr fontId="1"/>
  </si>
  <si>
    <t>対話の材料となる情報（対話内容を踏まえた改善方針・計画等を含む）の開示が不十分</t>
  </si>
  <si>
    <t>コーポレート・ガバナンス</t>
    <phoneticPr fontId="1"/>
  </si>
  <si>
    <t>人的資本（ダイバーシティ含む）</t>
    <rPh sb="0" eb="2">
      <t>ジンテキ</t>
    </rPh>
    <rPh sb="2" eb="4">
      <t>シホン</t>
    </rPh>
    <rPh sb="12" eb="13">
      <t>フク</t>
    </rPh>
    <phoneticPr fontId="3"/>
  </si>
  <si>
    <t>働き方改革</t>
    <rPh sb="0" eb="1">
      <t>ハタラ</t>
    </rPh>
    <rPh sb="2" eb="3">
      <t>カタ</t>
    </rPh>
    <rPh sb="3" eb="5">
      <t>カイカク</t>
    </rPh>
    <phoneticPr fontId="1"/>
  </si>
  <si>
    <t>製品サービスの安全</t>
    <rPh sb="0" eb="2">
      <t>セイヒン</t>
    </rPh>
    <rPh sb="7" eb="9">
      <t>アンゼン</t>
    </rPh>
    <phoneticPr fontId="1"/>
  </si>
  <si>
    <t>サイバーセキュリティ</t>
    <phoneticPr fontId="1"/>
  </si>
  <si>
    <t>食の持続可能性（フードロス含む）</t>
    <rPh sb="0" eb="1">
      <t>ショク</t>
    </rPh>
    <rPh sb="2" eb="4">
      <t>ジゾク</t>
    </rPh>
    <rPh sb="4" eb="7">
      <t>カノウセイ</t>
    </rPh>
    <rPh sb="13" eb="14">
      <t>フク</t>
    </rPh>
    <phoneticPr fontId="1"/>
  </si>
  <si>
    <t>l</t>
    <phoneticPr fontId="2"/>
  </si>
  <si>
    <t>不祥事</t>
    <rPh sb="0" eb="3">
      <t>フショウジ</t>
    </rPh>
    <phoneticPr fontId="1"/>
  </si>
  <si>
    <t>m</t>
    <phoneticPr fontId="2"/>
  </si>
  <si>
    <t>その他</t>
    <rPh sb="2" eb="3">
      <t>タ</t>
    </rPh>
    <phoneticPr fontId="1"/>
  </si>
  <si>
    <t>ESG活動を行っていない</t>
    <rPh sb="3" eb="5">
      <t>カツドウ</t>
    </rPh>
    <rPh sb="6" eb="7">
      <t>オコナ</t>
    </rPh>
    <phoneticPr fontId="1"/>
  </si>
  <si>
    <t>従業員の健康と安全</t>
    <rPh sb="0" eb="3">
      <t>ジュウギョウイン</t>
    </rPh>
    <rPh sb="4" eb="6">
      <t>ケンコウ</t>
    </rPh>
    <rPh sb="7" eb="9">
      <t>アンゼン</t>
    </rPh>
    <phoneticPr fontId="1"/>
  </si>
  <si>
    <t>企業が社外取締役に期待する役割や、その実績と評価について投資家として把握・評価するにあたり、企業側の説明・開示は十分だと考えていますか。（1つのみ選択可）</t>
    <rPh sb="0" eb="2">
      <t>キギョウ</t>
    </rPh>
    <rPh sb="3" eb="5">
      <t>シャガイ</t>
    </rPh>
    <rPh sb="5" eb="8">
      <t>トリシマリヤク</t>
    </rPh>
    <rPh sb="9" eb="11">
      <t>キタイ</t>
    </rPh>
    <rPh sb="13" eb="15">
      <t>ヤクワリ</t>
    </rPh>
    <rPh sb="19" eb="21">
      <t>ジッセキ</t>
    </rPh>
    <rPh sb="22" eb="24">
      <t>ヒョウカ</t>
    </rPh>
    <rPh sb="28" eb="31">
      <t>トウシカ</t>
    </rPh>
    <rPh sb="34" eb="36">
      <t>ハアク</t>
    </rPh>
    <rPh sb="37" eb="39">
      <t>ヒョウカ</t>
    </rPh>
    <rPh sb="46" eb="48">
      <t>キギョウ</t>
    </rPh>
    <rPh sb="48" eb="49">
      <t>ガワ</t>
    </rPh>
    <rPh sb="50" eb="52">
      <t>セツメイ</t>
    </rPh>
    <rPh sb="53" eb="55">
      <t>カイジ</t>
    </rPh>
    <rPh sb="56" eb="58">
      <t>ジュウブン</t>
    </rPh>
    <rPh sb="60" eb="61">
      <t>カンガ</t>
    </rPh>
    <rPh sb="73" eb="75">
      <t>センタク</t>
    </rPh>
    <rPh sb="75" eb="76">
      <t>カ</t>
    </rPh>
    <phoneticPr fontId="1"/>
  </si>
  <si>
    <t>把握・評価するにあたっての説明・開示は十分</t>
    <phoneticPr fontId="1"/>
  </si>
  <si>
    <t>説明・開示の内容から部分的な把握・評価が可能</t>
    <phoneticPr fontId="1"/>
  </si>
  <si>
    <t>説明・開示が不十分で把握・評価が困難</t>
    <phoneticPr fontId="1"/>
  </si>
  <si>
    <t>経営トップをはじめとする経営層が対話に関与できていない</t>
    <rPh sb="0" eb="2">
      <t>ケイエイ</t>
    </rPh>
    <rPh sb="12" eb="14">
      <t>ケイエイ</t>
    </rPh>
    <rPh sb="14" eb="15">
      <t>ソウ</t>
    </rPh>
    <phoneticPr fontId="1"/>
  </si>
  <si>
    <t>人権責任を果たすためのガバナンス・組織体制の整備</t>
    <rPh sb="0" eb="2">
      <t>ジンケン</t>
    </rPh>
    <rPh sb="2" eb="4">
      <t>セキニン</t>
    </rPh>
    <rPh sb="5" eb="6">
      <t>ハ</t>
    </rPh>
    <rPh sb="17" eb="19">
      <t>ソシキ</t>
    </rPh>
    <rPh sb="19" eb="21">
      <t>タイセイ</t>
    </rPh>
    <rPh sb="22" eb="24">
      <t>セイビ</t>
    </rPh>
    <phoneticPr fontId="8"/>
  </si>
  <si>
    <t>生物多様性・自然資本</t>
    <phoneticPr fontId="1"/>
  </si>
  <si>
    <t>経営方針等に組み込んでいない</t>
    <phoneticPr fontId="1"/>
  </si>
  <si>
    <t>少数株主保護（政策保有等）</t>
    <rPh sb="0" eb="2">
      <t>ショウスウ</t>
    </rPh>
    <phoneticPr fontId="1"/>
  </si>
  <si>
    <t>(1)</t>
    <phoneticPr fontId="1"/>
  </si>
  <si>
    <r>
      <rPr>
        <b/>
        <sz val="9"/>
        <color rgb="FF7030A0"/>
        <rFont val="游ゴシック"/>
        <family val="3"/>
        <charset val="128"/>
        <scheme val="minor"/>
      </rPr>
      <t>(2)</t>
    </r>
    <r>
      <rPr>
        <sz val="9"/>
        <color theme="1"/>
        <rFont val="游ゴシック"/>
        <family val="3"/>
        <charset val="128"/>
        <scheme val="minor"/>
      </rPr>
      <t>-①</t>
    </r>
    <phoneticPr fontId="3"/>
  </si>
  <si>
    <r>
      <rPr>
        <b/>
        <sz val="9"/>
        <color rgb="FF7030A0"/>
        <rFont val="游ゴシック"/>
        <family val="3"/>
        <charset val="128"/>
        <scheme val="minor"/>
      </rPr>
      <t>(2)</t>
    </r>
    <r>
      <rPr>
        <sz val="9"/>
        <color theme="1"/>
        <rFont val="游ゴシック"/>
        <family val="3"/>
        <charset val="128"/>
        <scheme val="minor"/>
      </rPr>
      <t>-②</t>
    </r>
    <phoneticPr fontId="3"/>
  </si>
  <si>
    <t>取締役会全体の経験や専門性のバランスやジェンダー（女性取締役比率の向上含む）・国際性等の多様性の確保</t>
    <phoneticPr fontId="1"/>
  </si>
  <si>
    <t>3%以上5%未満</t>
    <rPh sb="2" eb="4">
      <t>イジョウ</t>
    </rPh>
    <rPh sb="6" eb="8">
      <t>ミマン</t>
    </rPh>
    <phoneticPr fontId="1"/>
  </si>
  <si>
    <t>中長期にわたり持続的な成長を実現するために今後重視する取り組みをお答えください。（3つまで選択可）</t>
    <rPh sb="21" eb="23">
      <t>コンゴ</t>
    </rPh>
    <phoneticPr fontId="3"/>
  </si>
  <si>
    <t>e</t>
    <phoneticPr fontId="1"/>
  </si>
  <si>
    <t>社外取締役の選定プロセスの開示</t>
    <rPh sb="0" eb="2">
      <t>シャガイ</t>
    </rPh>
    <rPh sb="2" eb="5">
      <t>トリシマリヤク</t>
    </rPh>
    <rPh sb="6" eb="8">
      <t>センテイ</t>
    </rPh>
    <rPh sb="13" eb="15">
      <t>カイジ</t>
    </rPh>
    <phoneticPr fontId="1"/>
  </si>
  <si>
    <t>社外取締役の機能発揮に向けた取組内容の開示</t>
    <rPh sb="14" eb="16">
      <t>トリク</t>
    </rPh>
    <rPh sb="16" eb="18">
      <t>ナイヨウ</t>
    </rPh>
    <rPh sb="19" eb="21">
      <t>カイジ</t>
    </rPh>
    <phoneticPr fontId="1"/>
  </si>
  <si>
    <t>f</t>
    <phoneticPr fontId="1"/>
  </si>
  <si>
    <t>取締役会や各委員会における社外取締役の発言内容の開示</t>
    <rPh sb="0" eb="3">
      <t>トリシマリヤク</t>
    </rPh>
    <rPh sb="3" eb="4">
      <t>カイ</t>
    </rPh>
    <rPh sb="5" eb="9">
      <t>カクイインカイ</t>
    </rPh>
    <rPh sb="13" eb="15">
      <t>シャガイ</t>
    </rPh>
    <rPh sb="15" eb="18">
      <t>トリシマリヤク</t>
    </rPh>
    <rPh sb="19" eb="21">
      <t>ハツゲン</t>
    </rPh>
    <rPh sb="21" eb="23">
      <t>ナイヨウ</t>
    </rPh>
    <rPh sb="24" eb="26">
      <t>カイジ</t>
    </rPh>
    <phoneticPr fontId="1"/>
  </si>
  <si>
    <t>g</t>
    <phoneticPr fontId="1"/>
  </si>
  <si>
    <t>十分に連動している</t>
    <rPh sb="3" eb="5">
      <t>レンドウ</t>
    </rPh>
    <phoneticPr fontId="1"/>
  </si>
  <si>
    <t>一定程度連動している</t>
    <phoneticPr fontId="1"/>
  </si>
  <si>
    <t>あまり取組が連動していない</t>
    <phoneticPr fontId="1"/>
  </si>
  <si>
    <t>社外取締役の選定理由や期待する役割の開示の充実化</t>
    <rPh sb="0" eb="2">
      <t>シャガイ</t>
    </rPh>
    <rPh sb="2" eb="5">
      <t>トリシマリヤク</t>
    </rPh>
    <rPh sb="6" eb="8">
      <t>センテイ</t>
    </rPh>
    <rPh sb="8" eb="10">
      <t>リユウ</t>
    </rPh>
    <rPh sb="11" eb="13">
      <t>キタイ</t>
    </rPh>
    <rPh sb="15" eb="17">
      <t>ヤクワリ</t>
    </rPh>
    <rPh sb="18" eb="20">
      <t>カイジ</t>
    </rPh>
    <rPh sb="21" eb="23">
      <t>ジュウジツ</t>
    </rPh>
    <rPh sb="23" eb="24">
      <t>カ</t>
    </rPh>
    <phoneticPr fontId="1"/>
  </si>
  <si>
    <t>スキルマトリクスの充実化</t>
    <rPh sb="9" eb="12">
      <t>ジュウジツカ</t>
    </rPh>
    <phoneticPr fontId="1"/>
  </si>
  <si>
    <t>b</t>
    <phoneticPr fontId="1"/>
  </si>
  <si>
    <t>c</t>
    <phoneticPr fontId="1"/>
  </si>
  <si>
    <t>d</t>
    <phoneticPr fontId="1"/>
  </si>
  <si>
    <t>e</t>
    <phoneticPr fontId="1"/>
  </si>
  <si>
    <t>f</t>
    <phoneticPr fontId="1"/>
  </si>
  <si>
    <t>g</t>
    <phoneticPr fontId="1"/>
  </si>
  <si>
    <t>h</t>
    <phoneticPr fontId="1"/>
  </si>
  <si>
    <t>自社の資本コストや資本収益性を適切に把握</t>
    <rPh sb="0" eb="2">
      <t>ジシャ</t>
    </rPh>
    <rPh sb="3" eb="5">
      <t>シホン</t>
    </rPh>
    <rPh sb="9" eb="11">
      <t>シホン</t>
    </rPh>
    <rPh sb="11" eb="14">
      <t>シュウエキセイ</t>
    </rPh>
    <rPh sb="15" eb="17">
      <t>テキセツ</t>
    </rPh>
    <rPh sb="18" eb="20">
      <t>ハアク</t>
    </rPh>
    <phoneticPr fontId="1"/>
  </si>
  <si>
    <t>計画に基づき、資本コストや株価を意識した経営を推進</t>
    <rPh sb="0" eb="2">
      <t>ケイカク</t>
    </rPh>
    <rPh sb="3" eb="4">
      <t>モト</t>
    </rPh>
    <rPh sb="7" eb="9">
      <t>シホン</t>
    </rPh>
    <rPh sb="13" eb="15">
      <t>カブカ</t>
    </rPh>
    <rPh sb="16" eb="18">
      <t>イシキ</t>
    </rPh>
    <rPh sb="20" eb="22">
      <t>ケイエイ</t>
    </rPh>
    <rPh sb="23" eb="25">
      <t>スイシン</t>
    </rPh>
    <phoneticPr fontId="1"/>
  </si>
  <si>
    <t>開示をベースとして、投資家との積極的な対話を実施</t>
    <rPh sb="0" eb="2">
      <t>カイジ</t>
    </rPh>
    <rPh sb="10" eb="13">
      <t>トウシカ</t>
    </rPh>
    <rPh sb="15" eb="18">
      <t>セッキョクテキ</t>
    </rPh>
    <rPh sb="19" eb="21">
      <t>タイワ</t>
    </rPh>
    <rPh sb="22" eb="24">
      <t>ジッシ</t>
    </rPh>
    <phoneticPr fontId="1"/>
  </si>
  <si>
    <t>その他</t>
    <rPh sb="2" eb="3">
      <t>タ</t>
    </rPh>
    <phoneticPr fontId="1"/>
  </si>
  <si>
    <t>改善に向けた方針や目標・計画期間、具体的な取組みを取締役会で検討・策定</t>
    <rPh sb="0" eb="2">
      <t>カイゼン</t>
    </rPh>
    <rPh sb="3" eb="4">
      <t>ム</t>
    </rPh>
    <rPh sb="6" eb="8">
      <t>ホウシン</t>
    </rPh>
    <rPh sb="9" eb="11">
      <t>モクヒョウ</t>
    </rPh>
    <rPh sb="12" eb="14">
      <t>ケイカク</t>
    </rPh>
    <rPh sb="14" eb="16">
      <t>キカン</t>
    </rPh>
    <rPh sb="17" eb="20">
      <t>グタイテキ</t>
    </rPh>
    <rPh sb="21" eb="23">
      <t>トリク</t>
    </rPh>
    <rPh sb="25" eb="28">
      <t>トリシマリヤク</t>
    </rPh>
    <rPh sb="28" eb="29">
      <t>カイ</t>
    </rPh>
    <rPh sb="30" eb="32">
      <t>ケントウ</t>
    </rPh>
    <rPh sb="33" eb="35">
      <t>サクテイ</t>
    </rPh>
    <phoneticPr fontId="1"/>
  </si>
  <si>
    <t>h</t>
    <phoneticPr fontId="1"/>
  </si>
  <si>
    <t>i</t>
    <phoneticPr fontId="1"/>
  </si>
  <si>
    <t>(5)-②</t>
    <phoneticPr fontId="1"/>
  </si>
  <si>
    <t>ほとんど評価できない</t>
    <rPh sb="4" eb="6">
      <t>ヒョウカ</t>
    </rPh>
    <phoneticPr fontId="1"/>
  </si>
  <si>
    <t>十分に評価できる</t>
    <rPh sb="3" eb="5">
      <t>ヒョウカ</t>
    </rPh>
    <phoneticPr fontId="1"/>
  </si>
  <si>
    <t>一定程度評価できる</t>
    <rPh sb="4" eb="6">
      <t>ヒョウカ</t>
    </rPh>
    <phoneticPr fontId="1"/>
  </si>
  <si>
    <t>あまり評価できない</t>
    <rPh sb="3" eb="5">
      <t>ヒョウカ</t>
    </rPh>
    <phoneticPr fontId="1"/>
  </si>
  <si>
    <t>資本コスト・資本収益性や市場評価に関して、取締役会で現状を分析・評価</t>
    <rPh sb="0" eb="2">
      <t>シホン</t>
    </rPh>
    <rPh sb="6" eb="8">
      <t>シホン</t>
    </rPh>
    <rPh sb="8" eb="11">
      <t>シュウエキセイ</t>
    </rPh>
    <rPh sb="12" eb="14">
      <t>シジョウ</t>
    </rPh>
    <rPh sb="14" eb="16">
      <t>ヒョウカ</t>
    </rPh>
    <rPh sb="17" eb="18">
      <t>カン</t>
    </rPh>
    <rPh sb="21" eb="24">
      <t>トリシマリヤク</t>
    </rPh>
    <rPh sb="24" eb="25">
      <t>カイ</t>
    </rPh>
    <rPh sb="26" eb="28">
      <t>ゲンジョウ</t>
    </rPh>
    <rPh sb="29" eb="31">
      <t>ブンセキ</t>
    </rPh>
    <rPh sb="32" eb="34">
      <t>ヒョウカ</t>
    </rPh>
    <phoneticPr fontId="1"/>
  </si>
  <si>
    <t>現状評価とあわせて、改善に向けた方針や目標・計画期間、具体的な取組みを投資家にわかりやすく開示</t>
    <rPh sb="0" eb="2">
      <t>ゲンジョウ</t>
    </rPh>
    <rPh sb="2" eb="4">
      <t>ヒョウカ</t>
    </rPh>
    <rPh sb="35" eb="38">
      <t>トウシカ</t>
    </rPh>
    <rPh sb="45" eb="47">
      <t>カイジ</t>
    </rPh>
    <phoneticPr fontId="1"/>
  </si>
  <si>
    <t>企業評価や対話活動において、TCFDに基づく気候変動関連情報の開示を活用していますか。（１つのみ選択可）</t>
    <phoneticPr fontId="3"/>
  </si>
  <si>
    <t>東京証券取引所の「資本コストや株価を意識した経営の実現に向けた対応等に関するお願い」に関して、日本企業の対応に改善の余地があるとすれば以下のうち特にどの部分か、お答えください。（３つまで選択可）</t>
    <rPh sb="0" eb="2">
      <t>トウキョウ</t>
    </rPh>
    <rPh sb="2" eb="4">
      <t>ショウケン</t>
    </rPh>
    <rPh sb="4" eb="6">
      <t>トリヒキ</t>
    </rPh>
    <rPh sb="6" eb="7">
      <t>ショ</t>
    </rPh>
    <rPh sb="9" eb="11">
      <t>シホン</t>
    </rPh>
    <rPh sb="15" eb="17">
      <t>カブカ</t>
    </rPh>
    <rPh sb="18" eb="20">
      <t>イシキ</t>
    </rPh>
    <rPh sb="22" eb="24">
      <t>ケイエイ</t>
    </rPh>
    <rPh sb="25" eb="27">
      <t>ジツゲン</t>
    </rPh>
    <rPh sb="28" eb="29">
      <t>ム</t>
    </rPh>
    <rPh sb="31" eb="33">
      <t>タイオウ</t>
    </rPh>
    <rPh sb="33" eb="34">
      <t>トウ</t>
    </rPh>
    <rPh sb="35" eb="36">
      <t>カン</t>
    </rPh>
    <rPh sb="39" eb="40">
      <t>ネガ</t>
    </rPh>
    <rPh sb="43" eb="44">
      <t>カン</t>
    </rPh>
    <rPh sb="47" eb="49">
      <t>ニホン</t>
    </rPh>
    <rPh sb="49" eb="51">
      <t>キギョウ</t>
    </rPh>
    <rPh sb="52" eb="54">
      <t>タイオウ</t>
    </rPh>
    <rPh sb="55" eb="57">
      <t>カイゼン</t>
    </rPh>
    <rPh sb="58" eb="60">
      <t>ヨチ</t>
    </rPh>
    <rPh sb="67" eb="69">
      <t>イカ</t>
    </rPh>
    <rPh sb="72" eb="73">
      <t>トク</t>
    </rPh>
    <rPh sb="76" eb="78">
      <t>ブブン</t>
    </rPh>
    <rPh sb="81" eb="82">
      <t>コタ</t>
    </rPh>
    <phoneticPr fontId="1"/>
  </si>
  <si>
    <t>対応は十分であり、改善の余地はない</t>
    <rPh sb="0" eb="2">
      <t>タイオウ</t>
    </rPh>
    <rPh sb="3" eb="5">
      <t>ジュウブン</t>
    </rPh>
    <rPh sb="9" eb="11">
      <t>カイゼン</t>
    </rPh>
    <rPh sb="12" eb="14">
      <t>ヨチ</t>
    </rPh>
    <phoneticPr fontId="1"/>
  </si>
  <si>
    <t>ほとんど連動していない</t>
    <phoneticPr fontId="1"/>
  </si>
  <si>
    <t>c</t>
    <phoneticPr fontId="1"/>
  </si>
  <si>
    <t>取締役の質の向上</t>
    <rPh sb="0" eb="3">
      <t>トリシマリヤク</t>
    </rPh>
    <rPh sb="4" eb="5">
      <t>シツ</t>
    </rPh>
    <rPh sb="6" eb="8">
      <t>コウジョウ</t>
    </rPh>
    <phoneticPr fontId="1"/>
  </si>
  <si>
    <t>d</t>
    <phoneticPr fontId="1"/>
  </si>
  <si>
    <t>e</t>
    <phoneticPr fontId="1"/>
  </si>
  <si>
    <t>f</t>
    <phoneticPr fontId="1"/>
  </si>
  <si>
    <t>g</t>
    <phoneticPr fontId="1"/>
  </si>
  <si>
    <t>h</t>
    <phoneticPr fontId="1"/>
  </si>
  <si>
    <t>i</t>
    <phoneticPr fontId="1"/>
  </si>
  <si>
    <t>j</t>
    <phoneticPr fontId="1"/>
  </si>
  <si>
    <t>k</t>
    <phoneticPr fontId="1"/>
  </si>
  <si>
    <t>(5)-③</t>
    <phoneticPr fontId="1"/>
  </si>
  <si>
    <t>(5)-④</t>
    <phoneticPr fontId="3"/>
  </si>
  <si>
    <t>n</t>
    <phoneticPr fontId="3"/>
  </si>
  <si>
    <t>企業が社外取締役に期待する役割や、その実績と評価について投資家としてより適切に把握・評価するにあたり、特に企業側に要望したいことをお答えください。（3つまで選択可）</t>
    <phoneticPr fontId="1"/>
  </si>
  <si>
    <t>社外取締役による投資家との対話対話機会の拡充</t>
    <rPh sb="8" eb="11">
      <t>トウシカ</t>
    </rPh>
    <rPh sb="15" eb="17">
      <t>タイワ</t>
    </rPh>
    <rPh sb="17" eb="19">
      <t>キカイ</t>
    </rPh>
    <rPh sb="20" eb="22">
      <t>カクジュウ</t>
    </rPh>
    <phoneticPr fontId="1"/>
  </si>
  <si>
    <t>投資家様向け</t>
    <rPh sb="0" eb="3">
      <t>トウシカ</t>
    </rPh>
    <rPh sb="3" eb="4">
      <t>サマ</t>
    </rPh>
    <rPh sb="4" eb="5">
      <t>ム</t>
    </rPh>
    <phoneticPr fontId="2"/>
  </si>
  <si>
    <t>【アンケート回答票】</t>
    <rPh sb="6" eb="9">
      <t>カイトウヒョウ</t>
    </rPh>
    <phoneticPr fontId="2"/>
  </si>
  <si>
    <t>貴社名　【必須】</t>
    <rPh sb="0" eb="2">
      <t>キシャ</t>
    </rPh>
    <rPh sb="2" eb="3">
      <t>メイ</t>
    </rPh>
    <rPh sb="5" eb="7">
      <t>ヒッス</t>
    </rPh>
    <phoneticPr fontId="2"/>
  </si>
  <si>
    <t>郵便番号　【必須】</t>
    <rPh sb="0" eb="4">
      <t>ユウビンバンゴウ</t>
    </rPh>
    <rPh sb="6" eb="8">
      <t>ヒッス</t>
    </rPh>
    <phoneticPr fontId="2"/>
  </si>
  <si>
    <t>-</t>
    <phoneticPr fontId="3"/>
  </si>
  <si>
    <t>ご住所　【必須】</t>
    <rPh sb="1" eb="3">
      <t>ジュウショ</t>
    </rPh>
    <rPh sb="5" eb="7">
      <t>ヒッス</t>
    </rPh>
    <phoneticPr fontId="2"/>
  </si>
  <si>
    <t>部署</t>
    <phoneticPr fontId="3"/>
  </si>
  <si>
    <t>ご役職</t>
    <rPh sb="1" eb="3">
      <t>ヤクショク</t>
    </rPh>
    <phoneticPr fontId="2"/>
  </si>
  <si>
    <t>フリガナ　【必須】</t>
    <rPh sb="6" eb="8">
      <t>ヒッス</t>
    </rPh>
    <phoneticPr fontId="2"/>
  </si>
  <si>
    <t>担当者名　【必須】</t>
    <rPh sb="0" eb="4">
      <t>タントウシャメイ</t>
    </rPh>
    <rPh sb="6" eb="8">
      <t>ヒッス</t>
    </rPh>
    <phoneticPr fontId="3"/>
  </si>
  <si>
    <t>電話番号　【必須】</t>
    <rPh sb="6" eb="8">
      <t>ヒッス</t>
    </rPh>
    <phoneticPr fontId="3"/>
  </si>
  <si>
    <t>-</t>
  </si>
  <si>
    <t>メールアドレス</t>
    <phoneticPr fontId="2"/>
  </si>
  <si>
    <t xml:space="preserve">・ご記入いただきました情報は、「企業価値向上に向けた取り組み」に関する活動にのみ利用し、情報は厳重に管理いたします。
・回答をする場合は、本「アンケート回答票」シートの他、「投資家様向けアンケート」シート、「企業名公表について」シートの３点をご記入いただき、ご回答をお願いいたします。
</t>
    <rPh sb="61" eb="63">
      <t>カイトウ</t>
    </rPh>
    <rPh sb="66" eb="68">
      <t>バアイ</t>
    </rPh>
    <rPh sb="70" eb="71">
      <t>ホン</t>
    </rPh>
    <rPh sb="77" eb="80">
      <t>カイトウヒョウ</t>
    </rPh>
    <rPh sb="85" eb="86">
      <t>ホカ</t>
    </rPh>
    <rPh sb="88" eb="91">
      <t>トウシカ</t>
    </rPh>
    <rPh sb="91" eb="92">
      <t>サマ</t>
    </rPh>
    <rPh sb="92" eb="93">
      <t>ム</t>
    </rPh>
    <rPh sb="105" eb="107">
      <t>キギョウ</t>
    </rPh>
    <rPh sb="107" eb="108">
      <t>メイ</t>
    </rPh>
    <rPh sb="108" eb="110">
      <t>コウヒョウ</t>
    </rPh>
    <rPh sb="120" eb="121">
      <t>テン</t>
    </rPh>
    <rPh sb="123" eb="125">
      <t>キニュウ</t>
    </rPh>
    <rPh sb="131" eb="133">
      <t>カイトウ</t>
    </rPh>
    <rPh sb="135" eb="136">
      <t>ネガ</t>
    </rPh>
    <phoneticPr fontId="2"/>
  </si>
  <si>
    <t>本アンケートに協力したことについて、企業名の公表に</t>
    <phoneticPr fontId="1"/>
  </si>
  <si>
    <t>自由記述欄</t>
    <rPh sb="0" eb="4">
      <t>ジユウキジュツ</t>
    </rPh>
    <rPh sb="4" eb="5">
      <t>ラン</t>
    </rPh>
    <phoneticPr fontId="2"/>
  </si>
  <si>
    <t>ご協力ありがとうございました。</t>
    <rPh sb="1" eb="3">
      <t>キョウリョク</t>
    </rPh>
    <phoneticPr fontId="2"/>
  </si>
  <si>
    <t>2024年度</t>
    <rPh sb="4" eb="6">
      <t>ネンド</t>
    </rPh>
    <phoneticPr fontId="2"/>
  </si>
  <si>
    <t xml:space="preserve">ご協力頂き、ありがとうございました。
今後、本アンケートにつきましては生命保険協会において集計を行ったのち、来年４月頃にアンケート結果に協会の提言・要望を加えたものをプレスリリース予定でございます。。
その際、アンケートにご協力頂いた企業様について、企業名公表の可否を確認のうえ【協力企業・投資家名一覧】に掲載させて頂きたいと存じます。
つきましては、企業名公表の可否について、次のどちらかを選択頂きますようお願いします。
なお、回答内容につきましては、公表いたしません。
</t>
    <phoneticPr fontId="2"/>
  </si>
  <si>
    <t>東京証券取引所の「資本コストや株価を意識した経営の実現に向けた対応等に関するお願い」に対する企業の対応ついて、現状分析や計画策定・開示等に対する現時点での評価をお答えください。（１つのみ選択可）</t>
    <rPh sb="0" eb="2">
      <t>トウキョウ</t>
    </rPh>
    <rPh sb="2" eb="4">
      <t>ショウケン</t>
    </rPh>
    <rPh sb="4" eb="6">
      <t>トリヒキ</t>
    </rPh>
    <rPh sb="6" eb="7">
      <t>ショ</t>
    </rPh>
    <rPh sb="9" eb="11">
      <t>シホン</t>
    </rPh>
    <rPh sb="15" eb="17">
      <t>カブカ</t>
    </rPh>
    <rPh sb="18" eb="20">
      <t>イシキ</t>
    </rPh>
    <rPh sb="22" eb="24">
      <t>ケイエイ</t>
    </rPh>
    <rPh sb="25" eb="27">
      <t>ジツゲン</t>
    </rPh>
    <rPh sb="28" eb="29">
      <t>ム</t>
    </rPh>
    <rPh sb="31" eb="33">
      <t>タイオウ</t>
    </rPh>
    <rPh sb="33" eb="34">
      <t>トウ</t>
    </rPh>
    <rPh sb="35" eb="36">
      <t>カン</t>
    </rPh>
    <rPh sb="39" eb="40">
      <t>ネガ</t>
    </rPh>
    <rPh sb="43" eb="44">
      <t>タイ</t>
    </rPh>
    <rPh sb="46" eb="48">
      <t>キギョウ</t>
    </rPh>
    <rPh sb="49" eb="51">
      <t>タイオウ</t>
    </rPh>
    <rPh sb="72" eb="75">
      <t>ゲンジテン</t>
    </rPh>
    <rPh sb="77" eb="79">
      <t>ヒョウカ</t>
    </rPh>
    <rPh sb="81" eb="82">
      <t>コタ</t>
    </rPh>
    <phoneticPr fontId="1"/>
  </si>
  <si>
    <t>投資先企業のESGへの取り組みは中期経営計画等に掲げる企業価値向上に向けた経営戦略と十分に連動していると考えていますか。（1つのみ選択）</t>
    <rPh sb="0" eb="2">
      <t>トウシ</t>
    </rPh>
    <rPh sb="2" eb="3">
      <t>サキ</t>
    </rPh>
    <rPh sb="3" eb="5">
      <t>キギョウ</t>
    </rPh>
    <rPh sb="11" eb="12">
      <t>ト</t>
    </rPh>
    <rPh sb="13" eb="14">
      <t>ク</t>
    </rPh>
    <rPh sb="16" eb="18">
      <t>チュウキ</t>
    </rPh>
    <rPh sb="18" eb="20">
      <t>ケイエイ</t>
    </rPh>
    <rPh sb="20" eb="22">
      <t>ケイカク</t>
    </rPh>
    <rPh sb="22" eb="23">
      <t>トウ</t>
    </rPh>
    <rPh sb="24" eb="25">
      <t>カカ</t>
    </rPh>
    <rPh sb="27" eb="29">
      <t>キギョウ</t>
    </rPh>
    <rPh sb="29" eb="31">
      <t>カチ</t>
    </rPh>
    <rPh sb="31" eb="33">
      <t>コウジョウ</t>
    </rPh>
    <rPh sb="34" eb="35">
      <t>ム</t>
    </rPh>
    <rPh sb="37" eb="39">
      <t>ケイエイ</t>
    </rPh>
    <rPh sb="39" eb="41">
      <t>センリャク</t>
    </rPh>
    <rPh sb="42" eb="44">
      <t>ジュウブン</t>
    </rPh>
    <rPh sb="45" eb="47">
      <t>レンドウ</t>
    </rPh>
    <rPh sb="52" eb="53">
      <t>カンガ</t>
    </rPh>
    <rPh sb="65" eb="67">
      <t>センタク</t>
    </rPh>
    <phoneticPr fontId="3"/>
  </si>
  <si>
    <t>生物多様性・自然資本のテーマが企業の活動に与える影響について、現時点でのお考えに近いものをお答えください。
（１つのみ選択可）</t>
    <rPh sb="0" eb="2">
      <t>セイブツ</t>
    </rPh>
    <rPh sb="2" eb="5">
      <t>タヨウセイ</t>
    </rPh>
    <rPh sb="6" eb="8">
      <t>シゼン</t>
    </rPh>
    <rPh sb="8" eb="10">
      <t>シホン</t>
    </rPh>
    <rPh sb="15" eb="17">
      <t>キギョウ</t>
    </rPh>
    <rPh sb="18" eb="20">
      <t>カツドウ</t>
    </rPh>
    <rPh sb="21" eb="22">
      <t>アタ</t>
    </rPh>
    <rPh sb="24" eb="26">
      <t>エイキョウ</t>
    </rPh>
    <phoneticPr fontId="3"/>
  </si>
  <si>
    <t>本アンケートに関するご照会およびメール、郵送等による回答の送付等は、以下にご連絡、ご送付いただきますよう
よろしくお願いいたします。
　【アンケート調査に関するご照会、ご送付先】
　〒100-0005
　東京都千代田区丸の内３－４－１　新国際ビル３階
　生命保険協会　企画部　石川・松下・川上　
　Tel(03)3286-2678
　Email：kabu@seiho.or.jp</t>
    <rPh sb="140" eb="142">
      <t>イシカワ</t>
    </rPh>
    <rPh sb="143" eb="145">
      <t>マツシタ</t>
    </rPh>
    <rPh sb="146" eb="148">
      <t>カワカミ</t>
    </rPh>
    <phoneticPr fontId="2"/>
  </si>
  <si>
    <t>専任担当組織を設置</t>
    <phoneticPr fontId="1"/>
  </si>
  <si>
    <t>専任担当組織は設置していないが、推進担当組織を選定</t>
    <phoneticPr fontId="1"/>
  </si>
  <si>
    <t>専任担当組織の設置、推進担当組織の選定も行っていない</t>
    <phoneticPr fontId="1"/>
  </si>
  <si>
    <t>＜①配当性向の水準＞</t>
    <phoneticPr fontId="3"/>
  </si>
  <si>
    <t>＜②総還元性向の水準＞</t>
    <phoneticPr fontId="3"/>
  </si>
  <si>
    <t>実施していない　⇒(6)へ</t>
    <phoneticPr fontId="1"/>
  </si>
  <si>
    <t>(1)でa.を選択された方にお伺いします。
ESG投融資に関するポリシーや取組方針を策定していますか。（１つのみ選択可）</t>
    <rPh sb="15" eb="16">
      <t>ウカガ</t>
    </rPh>
    <phoneticPr fontId="3"/>
  </si>
  <si>
    <t>(1)でa.を選択された方にお伺いします。
 ESG投融資を実施する目的についてお答えください。（3つまで選択可）</t>
    <rPh sb="15" eb="16">
      <t>ウカガ</t>
    </rPh>
    <phoneticPr fontId="3"/>
  </si>
  <si>
    <t>策定し、公表もしている</t>
    <phoneticPr fontId="3"/>
  </si>
  <si>
    <t>策定しているが公表していない</t>
    <phoneticPr fontId="3"/>
  </si>
  <si>
    <t>策定していない</t>
    <phoneticPr fontId="3"/>
  </si>
  <si>
    <t>(1)でa.を選択された方にお伺いします。
 ESG投融資で採用している投資手法についてお答えください。（複数選択可）</t>
    <phoneticPr fontId="3"/>
  </si>
  <si>
    <t>(1)でa.を選択された方にお伺いします。
貴社のESG投融資における主要テーマをお答えください（5つまで選択可）</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</si>
</sst>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lt;=999]000;[&lt;=9999]000\-00;000\-0000"/>
  </numFmts>
  <fonts count="32"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6"/>
      <name val="游ゴシック"/>
      <family val="3"/>
      <charset val="128"/>
      <scheme val="minor"/>
    </font>
    <font>
      <sz val="11"/>
      <color theme="1"/>
      <name val="游ゴシック"/>
      <family val="2"/>
      <scheme val="minor"/>
    </font>
    <font>
      <b/>
      <sz val="11"/>
      <name val="Meiryo UI"/>
      <family val="3"/>
      <charset val="128"/>
    </font>
    <font>
      <sz val="11"/>
      <name val="Meiryo UI"/>
      <family val="3"/>
      <charset val="128"/>
    </font>
    <font>
      <b/>
      <sz val="11"/>
      <color rgb="FFFF0000"/>
      <name val="Meiryo UI"/>
      <family val="3"/>
      <charset val="128"/>
    </font>
    <font>
      <sz val="9"/>
      <color theme="1"/>
      <name val="游ゴシック"/>
      <family val="3"/>
      <charset val="128"/>
      <scheme val="minor"/>
    </font>
    <font>
      <b/>
      <sz val="9"/>
      <color theme="1"/>
      <name val="游ゴシック"/>
      <family val="3"/>
      <charset val="128"/>
      <scheme val="minor"/>
    </font>
    <font>
      <b/>
      <sz val="9"/>
      <color rgb="FFFF0000"/>
      <name val="游ゴシック"/>
      <family val="3"/>
      <charset val="128"/>
      <scheme val="minor"/>
    </font>
    <font>
      <sz val="9"/>
      <color theme="0"/>
      <name val="游ゴシック"/>
      <family val="3"/>
      <charset val="128"/>
      <scheme val="minor"/>
    </font>
    <font>
      <sz val="9"/>
      <name val="游ゴシック"/>
      <family val="3"/>
      <charset val="128"/>
      <scheme val="minor"/>
    </font>
    <font>
      <sz val="9"/>
      <color rgb="FFFF0000"/>
      <name val="游ゴシック"/>
      <family val="3"/>
      <charset val="128"/>
      <scheme val="minor"/>
    </font>
    <font>
      <b/>
      <sz val="9"/>
      <color theme="0"/>
      <name val="游ゴシック"/>
      <family val="3"/>
      <charset val="128"/>
      <scheme val="minor"/>
    </font>
    <font>
      <b/>
      <sz val="9"/>
      <color rgb="FF7030A0"/>
      <name val="游ゴシック"/>
      <family val="3"/>
      <charset val="128"/>
      <scheme val="minor"/>
    </font>
    <font>
      <sz val="11"/>
      <color theme="1"/>
      <name val="游ゴシック"/>
      <family val="3"/>
      <charset val="128"/>
      <scheme val="minor"/>
    </font>
    <font>
      <sz val="9"/>
      <color rgb="FF006666"/>
      <name val="游ゴシック"/>
      <family val="3"/>
      <charset val="128"/>
      <scheme val="minor"/>
    </font>
    <font>
      <sz val="11"/>
      <color rgb="FFFF0000"/>
      <name val="Meiryo UI"/>
      <family val="3"/>
      <charset val="128"/>
    </font>
    <font>
      <sz val="9"/>
      <color rgb="FF0000CC"/>
      <name val="游ゴシック"/>
      <family val="3"/>
      <charset val="128"/>
      <scheme val="minor"/>
    </font>
    <font>
      <sz val="9"/>
      <color rgb="FF00B0F0"/>
      <name val="游ゴシック"/>
      <family val="3"/>
      <charset val="128"/>
      <scheme val="minor"/>
    </font>
    <font>
      <sz val="9"/>
      <color rgb="FF7030A0"/>
      <name val="游ゴシック"/>
      <family val="3"/>
      <charset val="128"/>
      <scheme val="minor"/>
    </font>
    <font>
      <strike/>
      <sz val="9"/>
      <color rgb="FFFF0000"/>
      <name val="游ゴシック"/>
      <family val="3"/>
      <charset val="128"/>
      <scheme val="minor"/>
    </font>
    <font>
      <u/>
      <sz val="11"/>
      <color theme="10"/>
      <name val="游ゴシック"/>
      <family val="2"/>
      <charset val="128"/>
      <scheme val="minor"/>
    </font>
    <font>
      <u/>
      <sz val="5"/>
      <color theme="10"/>
      <name val="游ゴシック"/>
      <family val="2"/>
      <charset val="128"/>
      <scheme val="minor"/>
    </font>
    <font>
      <b/>
      <sz val="9"/>
      <color theme="4"/>
      <name val="游ゴシック"/>
      <family val="3"/>
      <charset val="128"/>
      <scheme val="minor"/>
    </font>
    <font>
      <sz val="11"/>
      <name val="ＭＳ Ｐゴシック"/>
      <family val="3"/>
      <charset val="128"/>
    </font>
    <font>
      <sz val="11"/>
      <color theme="0"/>
      <name val="ＭＳ Ｐゴシック"/>
      <family val="3"/>
      <charset val="128"/>
    </font>
    <font>
      <sz val="11"/>
      <color rgb="FF0070C0"/>
      <name val="ＭＳ Ｐゴシック"/>
      <family val="3"/>
      <charset val="128"/>
    </font>
    <font>
      <sz val="14"/>
      <name val="ＭＳ Ｐゴシック"/>
      <family val="3"/>
      <charset val="128"/>
    </font>
    <font>
      <sz val="10"/>
      <color theme="1"/>
      <name val="游ゴシック"/>
      <family val="2"/>
      <charset val="128"/>
      <scheme val="minor"/>
    </font>
    <font>
      <b/>
      <sz val="14"/>
      <color theme="1"/>
      <name val="游ゴシック"/>
      <family val="3"/>
      <charset val="128"/>
      <scheme val="minor"/>
    </font>
  </fonts>
  <fills count="6">
    <fill>
      <patternFill patternType="none"/>
    </fill>
    <fill>
      <patternFill patternType="gray125"/>
    </fill>
    <fill>
      <patternFill patternType="solid">
        <fgColor theme="9" tint="0.79998168889431442"/>
        <bgColor indexed="64"/>
      </patternFill>
    </fill>
    <fill>
      <patternFill patternType="solid">
        <fgColor theme="7" tint="0.79998168889431442"/>
        <bgColor indexed="64"/>
      </patternFill>
    </fill>
    <fill>
      <patternFill patternType="solid">
        <fgColor theme="0"/>
        <bgColor indexed="64"/>
      </patternFill>
    </fill>
    <fill>
      <patternFill patternType="solid">
        <fgColor theme="9" tint="0.39997558519241921"/>
        <bgColor indexed="64"/>
      </patternFill>
    </fill>
  </fills>
  <borders count="53">
    <border>
      <left/>
      <right/>
      <top/>
      <bottom/>
      <diagonal/>
    </border>
    <border>
      <left style="thick">
        <color indexed="64"/>
      </left>
      <right style="thick">
        <color indexed="64"/>
      </right>
      <top style="thick">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ck">
        <color indexed="64"/>
      </left>
      <right style="thick">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ck">
        <color indexed="64"/>
      </left>
      <right style="thick">
        <color indexed="64"/>
      </right>
      <top style="thin">
        <color indexed="64"/>
      </top>
      <bottom style="thick">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ck">
        <color indexed="64"/>
      </left>
      <right style="thick">
        <color indexed="64"/>
      </right>
      <top style="thin">
        <color indexed="64"/>
      </top>
      <bottom/>
      <diagonal/>
    </border>
    <border>
      <left/>
      <right/>
      <top style="thin">
        <color indexed="64"/>
      </top>
      <bottom/>
      <diagonal/>
    </border>
    <border>
      <left/>
      <right style="medium">
        <color indexed="64"/>
      </right>
      <top style="thin">
        <color indexed="64"/>
      </top>
      <bottom/>
      <diagonal/>
    </border>
    <border>
      <left style="thick">
        <color indexed="64"/>
      </left>
      <right style="thick">
        <color indexed="64"/>
      </right>
      <top/>
      <bottom style="thin">
        <color indexed="64"/>
      </bottom>
      <diagonal/>
    </border>
    <border>
      <left/>
      <right style="medium">
        <color indexed="64"/>
      </right>
      <top/>
      <bottom style="thin">
        <color indexed="64"/>
      </bottom>
      <diagonal/>
    </border>
    <border>
      <left style="thick">
        <color indexed="64"/>
      </left>
      <right/>
      <top style="thin">
        <color indexed="64"/>
      </top>
      <bottom style="thin">
        <color indexed="64"/>
      </bottom>
      <diagonal/>
    </border>
    <border>
      <left/>
      <right/>
      <top/>
      <bottom style="thin">
        <color indexed="64"/>
      </bottom>
      <diagonal/>
    </border>
    <border>
      <left style="thin">
        <color indexed="64"/>
      </left>
      <right/>
      <top/>
      <bottom style="medium">
        <color indexed="64"/>
      </bottom>
      <diagonal/>
    </border>
    <border>
      <left/>
      <right/>
      <top style="thin">
        <color indexed="64"/>
      </top>
      <bottom style="thick">
        <color indexed="64"/>
      </bottom>
      <diagonal/>
    </border>
    <border>
      <left/>
      <right style="medium">
        <color indexed="64"/>
      </right>
      <top style="thin">
        <color indexed="64"/>
      </top>
      <bottom style="thick">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diagonal/>
    </border>
    <border>
      <left style="thin">
        <color indexed="64"/>
      </left>
      <right/>
      <top/>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style="thin">
        <color indexed="64"/>
      </right>
      <top/>
      <bottom style="medium">
        <color indexed="64"/>
      </bottom>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s>
  <cellStyleXfs count="4">
    <xf numFmtId="0" fontId="0" fillId="0" borderId="0">
      <alignment vertical="center"/>
    </xf>
    <xf numFmtId="0" fontId="4" fillId="0" borderId="0"/>
    <xf numFmtId="0" fontId="23" fillId="0" borderId="0" applyNumberFormat="0" applyFill="0" applyBorder="0" applyAlignment="0" applyProtection="0">
      <alignment vertical="center"/>
    </xf>
    <xf numFmtId="0" fontId="26" fillId="0" borderId="0">
      <alignment vertical="center"/>
    </xf>
  </cellStyleXfs>
  <cellXfs count="241">
    <xf numFmtId="0" fontId="0" fillId="0" borderId="0" xfId="0">
      <alignment vertical="center"/>
    </xf>
    <xf numFmtId="0" fontId="5" fillId="2" borderId="0" xfId="1" applyFont="1" applyFill="1" applyAlignment="1">
      <alignment vertical="center"/>
    </xf>
    <xf numFmtId="49" fontId="5" fillId="2" borderId="0" xfId="1" applyNumberFormat="1" applyFont="1" applyFill="1" applyAlignment="1">
      <alignment horizontal="center" vertical="center"/>
    </xf>
    <xf numFmtId="0" fontId="5" fillId="2" borderId="0" xfId="1" applyFont="1" applyFill="1" applyAlignment="1">
      <alignment vertical="center" wrapText="1"/>
    </xf>
    <xf numFmtId="0" fontId="6" fillId="2" borderId="0" xfId="1" applyFont="1" applyFill="1" applyAlignment="1">
      <alignment vertical="center" wrapText="1"/>
    </xf>
    <xf numFmtId="0" fontId="7" fillId="2" borderId="0" xfId="1" applyFont="1" applyFill="1" applyAlignment="1">
      <alignment vertical="center" wrapText="1"/>
    </xf>
    <xf numFmtId="0" fontId="9" fillId="4" borderId="0" xfId="1" applyFont="1" applyFill="1" applyAlignment="1">
      <alignment horizontal="left" vertical="top"/>
    </xf>
    <xf numFmtId="0" fontId="9" fillId="4" borderId="0" xfId="1" applyFont="1" applyFill="1" applyAlignment="1">
      <alignment horizontal="center" vertical="center"/>
    </xf>
    <xf numFmtId="0" fontId="8" fillId="4" borderId="0" xfId="1" applyFont="1" applyFill="1" applyAlignment="1">
      <alignment horizontal="center" vertical="center"/>
    </xf>
    <xf numFmtId="0" fontId="8" fillId="4" borderId="0" xfId="1" applyFont="1" applyFill="1" applyAlignment="1">
      <alignment horizontal="left" vertical="top"/>
    </xf>
    <xf numFmtId="0" fontId="10" fillId="4" borderId="0" xfId="1" applyFont="1" applyFill="1" applyAlignment="1">
      <alignment horizontal="left" vertical="top"/>
    </xf>
    <xf numFmtId="0" fontId="11" fillId="4" borderId="0" xfId="1" applyFont="1" applyFill="1" applyAlignment="1">
      <alignment horizontal="left" vertical="top"/>
    </xf>
    <xf numFmtId="0" fontId="8" fillId="4" borderId="0" xfId="1" quotePrefix="1" applyFont="1" applyFill="1" applyAlignment="1">
      <alignment horizontal="left" vertical="top"/>
    </xf>
    <xf numFmtId="0" fontId="8" fillId="4" borderId="2" xfId="1" applyFont="1" applyFill="1" applyBorder="1" applyAlignment="1">
      <alignment horizontal="center" vertical="center"/>
    </xf>
    <xf numFmtId="0" fontId="8" fillId="4" borderId="3" xfId="1" applyFont="1" applyFill="1" applyBorder="1" applyAlignment="1">
      <alignment horizontal="left" vertical="center"/>
    </xf>
    <xf numFmtId="0" fontId="8" fillId="4" borderId="0" xfId="1" applyFont="1" applyFill="1" applyAlignment="1">
      <alignment vertical="top"/>
    </xf>
    <xf numFmtId="0" fontId="8" fillId="4" borderId="5" xfId="1" applyFont="1" applyFill="1" applyBorder="1" applyAlignment="1">
      <alignment horizontal="center" vertical="center"/>
    </xf>
    <xf numFmtId="0" fontId="8" fillId="4" borderId="6" xfId="1" applyFont="1" applyFill="1" applyBorder="1" applyAlignment="1">
      <alignment horizontal="left" vertical="center"/>
    </xf>
    <xf numFmtId="0" fontId="8" fillId="4" borderId="8" xfId="1" applyFont="1" applyFill="1" applyBorder="1" applyAlignment="1">
      <alignment horizontal="center" vertical="center"/>
    </xf>
    <xf numFmtId="0" fontId="8" fillId="4" borderId="9" xfId="1" applyFont="1" applyFill="1" applyBorder="1" applyAlignment="1">
      <alignment horizontal="left" vertical="center"/>
    </xf>
    <xf numFmtId="0" fontId="9" fillId="4" borderId="0" xfId="1" applyFont="1" applyFill="1" applyAlignment="1">
      <alignment horizontal="left" vertical="center"/>
    </xf>
    <xf numFmtId="0" fontId="8" fillId="5" borderId="0" xfId="1" applyFont="1" applyFill="1" applyAlignment="1">
      <alignment horizontal="left" vertical="top"/>
    </xf>
    <xf numFmtId="49" fontId="5" fillId="5" borderId="0" xfId="1" applyNumberFormat="1" applyFont="1" applyFill="1" applyAlignment="1">
      <alignment horizontal="center" vertical="center"/>
    </xf>
    <xf numFmtId="0" fontId="5" fillId="5" borderId="0" xfId="1" applyFont="1" applyFill="1" applyAlignment="1">
      <alignment vertical="center"/>
    </xf>
    <xf numFmtId="0" fontId="5" fillId="5" borderId="0" xfId="1" applyFont="1" applyFill="1" applyAlignment="1">
      <alignment vertical="center" wrapText="1"/>
    </xf>
    <xf numFmtId="0" fontId="6" fillId="5" borderId="0" xfId="1" applyFont="1" applyFill="1" applyAlignment="1">
      <alignment vertical="center" wrapText="1"/>
    </xf>
    <xf numFmtId="0" fontId="7" fillId="5" borderId="0" xfId="1" applyFont="1" applyFill="1" applyAlignment="1">
      <alignment vertical="center" wrapText="1"/>
    </xf>
    <xf numFmtId="0" fontId="8" fillId="4" borderId="18" xfId="1" applyFont="1" applyFill="1" applyBorder="1" applyAlignment="1">
      <alignment horizontal="center" vertical="center"/>
    </xf>
    <xf numFmtId="0" fontId="8" fillId="4" borderId="19" xfId="1" applyFont="1" applyFill="1" applyBorder="1" applyAlignment="1">
      <alignment horizontal="center" vertical="center"/>
    </xf>
    <xf numFmtId="0" fontId="12" fillId="4" borderId="6" xfId="1" applyFont="1" applyFill="1" applyBorder="1" applyAlignment="1">
      <alignment horizontal="left" vertical="center"/>
    </xf>
    <xf numFmtId="0" fontId="8" fillId="4" borderId="21" xfId="1" applyFont="1" applyFill="1" applyBorder="1" applyAlignment="1">
      <alignment horizontal="center" vertical="center"/>
    </xf>
    <xf numFmtId="0" fontId="8" fillId="4" borderId="22" xfId="1" applyFont="1" applyFill="1" applyBorder="1" applyAlignment="1">
      <alignment horizontal="left" vertical="center"/>
    </xf>
    <xf numFmtId="0" fontId="13" fillId="4" borderId="0" xfId="1" applyFont="1" applyFill="1" applyAlignment="1">
      <alignment horizontal="left" vertical="top"/>
    </xf>
    <xf numFmtId="0" fontId="9" fillId="5" borderId="0" xfId="1" applyFont="1" applyFill="1" applyAlignment="1">
      <alignment horizontal="left" vertical="top"/>
    </xf>
    <xf numFmtId="0" fontId="11" fillId="5" borderId="0" xfId="1" applyFont="1" applyFill="1" applyAlignment="1">
      <alignment horizontal="left" vertical="top"/>
    </xf>
    <xf numFmtId="0" fontId="12" fillId="4" borderId="5" xfId="1" applyFont="1" applyFill="1" applyBorder="1" applyAlignment="1">
      <alignment horizontal="center" vertical="center"/>
    </xf>
    <xf numFmtId="0" fontId="8" fillId="4" borderId="25" xfId="1" applyFont="1" applyFill="1" applyBorder="1" applyAlignment="1">
      <alignment horizontal="center" vertical="center"/>
    </xf>
    <xf numFmtId="0" fontId="8" fillId="4" borderId="16" xfId="1" applyFont="1" applyFill="1" applyBorder="1" applyAlignment="1">
      <alignment horizontal="center" vertical="center"/>
    </xf>
    <xf numFmtId="0" fontId="12" fillId="4" borderId="21" xfId="1" applyFont="1" applyFill="1" applyBorder="1" applyAlignment="1">
      <alignment horizontal="center" vertical="center"/>
    </xf>
    <xf numFmtId="0" fontId="12" fillId="4" borderId="22" xfId="1" applyFont="1" applyFill="1" applyBorder="1" applyAlignment="1">
      <alignment horizontal="left" vertical="center"/>
    </xf>
    <xf numFmtId="0" fontId="5" fillId="5" borderId="0" xfId="1" applyFont="1" applyFill="1" applyAlignment="1">
      <alignment horizontal="center" vertical="center"/>
    </xf>
    <xf numFmtId="0" fontId="8" fillId="4" borderId="0" xfId="1" applyFont="1" applyFill="1" applyAlignment="1">
      <alignment horizontal="left" vertical="center"/>
    </xf>
    <xf numFmtId="0" fontId="8" fillId="4" borderId="0" xfId="1" applyFont="1" applyFill="1" applyAlignment="1" applyProtection="1">
      <alignment horizontal="left" vertical="top"/>
      <protection locked="0"/>
    </xf>
    <xf numFmtId="0" fontId="10" fillId="4" borderId="0" xfId="1" applyFont="1" applyFill="1" applyAlignment="1">
      <alignment horizontal="left" vertical="top" wrapText="1"/>
    </xf>
    <xf numFmtId="0" fontId="9" fillId="4" borderId="0" xfId="1" applyFont="1" applyFill="1" applyAlignment="1">
      <alignment horizontal="left" vertical="top" wrapText="1"/>
    </xf>
    <xf numFmtId="0" fontId="8" fillId="4" borderId="0" xfId="1" applyFont="1" applyFill="1" applyAlignment="1">
      <alignment horizontal="left" vertical="top" wrapText="1"/>
    </xf>
    <xf numFmtId="0" fontId="8" fillId="4" borderId="27" xfId="1" applyFont="1" applyFill="1" applyBorder="1" applyAlignment="1">
      <alignment horizontal="center" vertical="center"/>
    </xf>
    <xf numFmtId="0" fontId="9" fillId="4" borderId="0" xfId="1" applyFont="1" applyFill="1" applyAlignment="1">
      <alignment horizontal="left" vertical="top" wrapText="1"/>
    </xf>
    <xf numFmtId="0" fontId="8" fillId="4" borderId="0" xfId="1" applyFont="1" applyFill="1" applyAlignment="1">
      <alignment horizontal="left" vertical="top" wrapText="1"/>
    </xf>
    <xf numFmtId="0" fontId="13" fillId="4" borderId="0" xfId="1" applyFont="1" applyFill="1" applyAlignment="1">
      <alignment vertical="top"/>
    </xf>
    <xf numFmtId="0" fontId="8" fillId="4" borderId="0" xfId="1" applyFont="1" applyFill="1" applyBorder="1" applyAlignment="1" applyProtection="1">
      <alignment horizontal="left" vertical="top"/>
      <protection locked="0"/>
    </xf>
    <xf numFmtId="0" fontId="14" fillId="4" borderId="0" xfId="1" applyFont="1" applyFill="1" applyAlignment="1">
      <alignment horizontal="left" vertical="top"/>
    </xf>
    <xf numFmtId="0" fontId="15" fillId="4" borderId="0" xfId="1" applyFont="1" applyFill="1" applyAlignment="1">
      <alignment horizontal="center" vertical="center"/>
    </xf>
    <xf numFmtId="0" fontId="15" fillId="4" borderId="0" xfId="1" applyFont="1" applyFill="1" applyAlignment="1">
      <alignment horizontal="left" vertical="top"/>
    </xf>
    <xf numFmtId="0" fontId="8" fillId="4" borderId="0" xfId="1" applyFont="1" applyFill="1" applyAlignment="1">
      <alignment horizontal="left" vertical="top" wrapText="1"/>
    </xf>
    <xf numFmtId="0" fontId="8" fillId="4" borderId="0" xfId="1" applyFont="1" applyFill="1" applyAlignment="1" applyProtection="1">
      <alignment horizontal="left" vertical="top"/>
      <protection locked="0"/>
    </xf>
    <xf numFmtId="0" fontId="8" fillId="4" borderId="24" xfId="1" applyFont="1" applyFill="1" applyBorder="1" applyAlignment="1">
      <alignment horizontal="left" vertical="center"/>
    </xf>
    <xf numFmtId="0" fontId="16" fillId="0" borderId="0" xfId="1" applyFont="1"/>
    <xf numFmtId="0" fontId="8" fillId="3" borderId="1" xfId="1" applyFont="1" applyFill="1" applyBorder="1" applyAlignment="1" applyProtection="1">
      <alignment horizontal="center" vertical="center"/>
      <protection locked="0"/>
    </xf>
    <xf numFmtId="0" fontId="8" fillId="3" borderId="4" xfId="1" applyFont="1" applyFill="1" applyBorder="1" applyAlignment="1" applyProtection="1">
      <alignment horizontal="center" vertical="center"/>
      <protection locked="0"/>
    </xf>
    <xf numFmtId="0" fontId="8" fillId="3" borderId="7" xfId="1" applyFont="1" applyFill="1" applyBorder="1" applyAlignment="1" applyProtection="1">
      <alignment horizontal="center" vertical="center"/>
      <protection locked="0"/>
    </xf>
    <xf numFmtId="0" fontId="8" fillId="3" borderId="20" xfId="1" applyFont="1" applyFill="1" applyBorder="1" applyAlignment="1" applyProtection="1">
      <alignment horizontal="center" vertical="center"/>
      <protection locked="0"/>
    </xf>
    <xf numFmtId="0" fontId="8" fillId="3" borderId="23" xfId="1" applyFont="1" applyFill="1" applyBorder="1" applyAlignment="1" applyProtection="1">
      <alignment horizontal="center" vertical="center"/>
      <protection locked="0"/>
    </xf>
    <xf numFmtId="0" fontId="8" fillId="4" borderId="0" xfId="1" applyFont="1" applyFill="1" applyBorder="1" applyAlignment="1">
      <alignment horizontal="center" vertical="center"/>
    </xf>
    <xf numFmtId="0" fontId="8" fillId="4" borderId="0" xfId="1" applyFont="1" applyFill="1" applyBorder="1" applyAlignment="1">
      <alignment horizontal="left" vertical="center"/>
    </xf>
    <xf numFmtId="0" fontId="8" fillId="4" borderId="26" xfId="1" applyFont="1" applyFill="1" applyBorder="1" applyAlignment="1">
      <alignment horizontal="center" vertical="center"/>
    </xf>
    <xf numFmtId="0" fontId="8" fillId="4" borderId="28" xfId="1" applyFont="1" applyFill="1" applyBorder="1" applyAlignment="1">
      <alignment horizontal="center" vertical="center"/>
    </xf>
    <xf numFmtId="0" fontId="8" fillId="4" borderId="29" xfId="1" applyFont="1" applyFill="1" applyBorder="1" applyAlignment="1">
      <alignment horizontal="left" vertical="center"/>
    </xf>
    <xf numFmtId="0" fontId="16" fillId="4" borderId="0" xfId="1" applyFont="1" applyFill="1"/>
    <xf numFmtId="0" fontId="8" fillId="4" borderId="3" xfId="1" applyFont="1" applyFill="1" applyBorder="1" applyAlignment="1">
      <alignment vertical="center"/>
    </xf>
    <xf numFmtId="0" fontId="8" fillId="4" borderId="0" xfId="1" applyFont="1" applyFill="1" applyBorder="1" applyAlignment="1" applyProtection="1">
      <alignment horizontal="center" vertical="center"/>
      <protection locked="0"/>
    </xf>
    <xf numFmtId="0" fontId="7" fillId="3" borderId="0" xfId="1" applyFont="1" applyFill="1" applyAlignment="1">
      <alignment horizontal="center" vertical="center" wrapText="1"/>
    </xf>
    <xf numFmtId="0" fontId="10" fillId="3" borderId="0" xfId="1" applyFont="1" applyFill="1" applyAlignment="1">
      <alignment horizontal="left" vertical="top"/>
    </xf>
    <xf numFmtId="0" fontId="13" fillId="3" borderId="0" xfId="1" applyFont="1" applyFill="1" applyAlignment="1">
      <alignment horizontal="left" vertical="top"/>
    </xf>
    <xf numFmtId="0" fontId="17" fillId="3" borderId="0" xfId="1" applyFont="1" applyFill="1" applyAlignment="1">
      <alignment horizontal="left" vertical="top"/>
    </xf>
    <xf numFmtId="0" fontId="8" fillId="3" borderId="0" xfId="1" applyFont="1" applyFill="1" applyAlignment="1">
      <alignment horizontal="left" vertical="top"/>
    </xf>
    <xf numFmtId="0" fontId="11" fillId="3" borderId="0" xfId="1" applyFont="1" applyFill="1" applyAlignment="1">
      <alignment horizontal="left" vertical="top"/>
    </xf>
    <xf numFmtId="0" fontId="13" fillId="3" borderId="0" xfId="1" applyFont="1" applyFill="1" applyAlignment="1">
      <alignment horizontal="left" vertical="top" wrapText="1"/>
    </xf>
    <xf numFmtId="0" fontId="18" fillId="3" borderId="0" xfId="1" applyFont="1" applyFill="1" applyAlignment="1">
      <alignment vertical="center" wrapText="1"/>
    </xf>
    <xf numFmtId="0" fontId="19" fillId="3" borderId="0" xfId="1" applyFont="1" applyFill="1" applyAlignment="1">
      <alignment horizontal="left" vertical="top" wrapText="1"/>
    </xf>
    <xf numFmtId="0" fontId="19" fillId="3" borderId="0" xfId="1" applyFont="1" applyFill="1" applyAlignment="1">
      <alignment horizontal="left" vertical="top"/>
    </xf>
    <xf numFmtId="0" fontId="20" fillId="3" borderId="0" xfId="1" applyFont="1" applyFill="1" applyAlignment="1">
      <alignment horizontal="left" vertical="top"/>
    </xf>
    <xf numFmtId="0" fontId="21" fillId="3" borderId="0" xfId="1" applyFont="1" applyFill="1" applyAlignment="1">
      <alignment horizontal="left" vertical="top"/>
    </xf>
    <xf numFmtId="0" fontId="13" fillId="3" borderId="0" xfId="1" applyFont="1" applyFill="1" applyAlignment="1">
      <alignment vertical="top" wrapText="1"/>
    </xf>
    <xf numFmtId="0" fontId="22" fillId="3" borderId="0" xfId="1" applyFont="1" applyFill="1" applyAlignment="1">
      <alignment horizontal="left" vertical="top"/>
    </xf>
    <xf numFmtId="0" fontId="17" fillId="3" borderId="0" xfId="1" applyFont="1" applyFill="1" applyAlignment="1">
      <alignment horizontal="left" vertical="top" wrapText="1"/>
    </xf>
    <xf numFmtId="0" fontId="10" fillId="3" borderId="0" xfId="1" applyFont="1" applyFill="1" applyAlignment="1">
      <alignment horizontal="left" wrapText="1"/>
    </xf>
    <xf numFmtId="0" fontId="10" fillId="3" borderId="0" xfId="1" applyFont="1" applyFill="1" applyAlignment="1">
      <alignment horizontal="left"/>
    </xf>
    <xf numFmtId="0" fontId="24" fillId="3" borderId="0" xfId="2" applyFont="1" applyFill="1" applyAlignment="1">
      <alignment horizontal="left" vertical="top"/>
    </xf>
    <xf numFmtId="0" fontId="25" fillId="3" borderId="0" xfId="1" applyFont="1" applyFill="1" applyAlignment="1">
      <alignment horizontal="left" vertical="top"/>
    </xf>
    <xf numFmtId="0" fontId="15" fillId="3" borderId="0" xfId="1" applyFont="1" applyFill="1" applyAlignment="1">
      <alignment horizontal="left" vertical="top"/>
    </xf>
    <xf numFmtId="0" fontId="26" fillId="0" borderId="0" xfId="3" applyProtection="1">
      <alignment vertical="center"/>
    </xf>
    <xf numFmtId="0" fontId="27" fillId="0" borderId="0" xfId="3" applyFont="1">
      <alignment vertical="center"/>
    </xf>
    <xf numFmtId="0" fontId="26" fillId="0" borderId="0" xfId="3">
      <alignment vertical="center"/>
    </xf>
    <xf numFmtId="0" fontId="28" fillId="0" borderId="0" xfId="3" applyFont="1" applyProtection="1">
      <alignment vertical="center"/>
    </xf>
    <xf numFmtId="0" fontId="10" fillId="4" borderId="0" xfId="1" applyFont="1" applyFill="1" applyAlignment="1" applyProtection="1">
      <alignment horizontal="left" vertical="top" wrapText="1"/>
    </xf>
    <xf numFmtId="0" fontId="29" fillId="0" borderId="0" xfId="3" applyFont="1" applyAlignment="1" applyProtection="1">
      <alignment horizontal="centerContinuous" vertical="center"/>
    </xf>
    <xf numFmtId="0" fontId="10" fillId="4" borderId="0" xfId="1" applyFont="1" applyFill="1" applyAlignment="1" applyProtection="1">
      <alignment horizontal="left" vertical="top"/>
    </xf>
    <xf numFmtId="0" fontId="26" fillId="0" borderId="36" xfId="3" applyBorder="1" applyAlignment="1" applyProtection="1">
      <alignment vertical="center"/>
    </xf>
    <xf numFmtId="0" fontId="10" fillId="4" borderId="0" xfId="1" applyFont="1" applyFill="1" applyAlignment="1" applyProtection="1">
      <alignment vertical="top"/>
    </xf>
    <xf numFmtId="0" fontId="12" fillId="0" borderId="5" xfId="1" applyFont="1" applyFill="1" applyBorder="1" applyAlignment="1">
      <alignment horizontal="center" vertical="center"/>
    </xf>
    <xf numFmtId="0" fontId="12" fillId="0" borderId="6" xfId="1" applyFont="1" applyFill="1" applyBorder="1" applyAlignment="1">
      <alignment horizontal="left" vertical="center"/>
    </xf>
    <xf numFmtId="0" fontId="12" fillId="0" borderId="19" xfId="1" applyFont="1" applyFill="1" applyBorder="1" applyAlignment="1">
      <alignment horizontal="center" vertical="center"/>
    </xf>
    <xf numFmtId="0" fontId="12" fillId="0" borderId="0" xfId="1" quotePrefix="1" applyFont="1" applyFill="1" applyAlignment="1">
      <alignment horizontal="left" vertical="top"/>
    </xf>
    <xf numFmtId="0" fontId="12" fillId="0" borderId="0" xfId="1" applyFont="1" applyFill="1" applyAlignment="1">
      <alignment horizontal="left" vertical="top" wrapText="1"/>
    </xf>
    <xf numFmtId="0" fontId="12" fillId="0" borderId="2" xfId="1" applyFont="1" applyFill="1" applyBorder="1" applyAlignment="1">
      <alignment horizontal="center" vertical="center"/>
    </xf>
    <xf numFmtId="0" fontId="12" fillId="0" borderId="3" xfId="1" applyFont="1" applyFill="1" applyBorder="1" applyAlignment="1">
      <alignment horizontal="left" vertical="center"/>
    </xf>
    <xf numFmtId="0" fontId="12" fillId="0" borderId="21" xfId="1" applyFont="1" applyFill="1" applyBorder="1" applyAlignment="1">
      <alignment horizontal="center" vertical="center"/>
    </xf>
    <xf numFmtId="0" fontId="12" fillId="0" borderId="22" xfId="1" applyFont="1" applyFill="1" applyBorder="1" applyAlignment="1">
      <alignment horizontal="left" vertical="center"/>
    </xf>
    <xf numFmtId="0" fontId="12" fillId="0" borderId="8" xfId="1" applyFont="1" applyFill="1" applyBorder="1" applyAlignment="1">
      <alignment horizontal="center" vertical="center"/>
    </xf>
    <xf numFmtId="0" fontId="12" fillId="0" borderId="9" xfId="1" applyFont="1" applyFill="1" applyBorder="1" applyAlignment="1">
      <alignment horizontal="left" vertical="center"/>
    </xf>
    <xf numFmtId="0" fontId="12" fillId="0" borderId="0" xfId="1" applyFont="1" applyFill="1" applyAlignment="1">
      <alignment horizontal="left" vertical="top"/>
    </xf>
    <xf numFmtId="0" fontId="12" fillId="0" borderId="0" xfId="1" applyFont="1" applyFill="1" applyAlignment="1">
      <alignment horizontal="center" vertical="center"/>
    </xf>
    <xf numFmtId="0" fontId="12" fillId="0" borderId="0" xfId="1" applyFont="1" applyFill="1" applyAlignment="1">
      <alignment horizontal="left" vertical="center"/>
    </xf>
    <xf numFmtId="0" fontId="13" fillId="0" borderId="0" xfId="1" applyFont="1" applyFill="1" applyAlignment="1">
      <alignment horizontal="left" vertical="top"/>
    </xf>
    <xf numFmtId="0" fontId="13" fillId="0" borderId="0" xfId="1" applyFont="1" applyFill="1" applyBorder="1" applyAlignment="1" applyProtection="1">
      <alignment horizontal="left" vertical="top"/>
      <protection locked="0"/>
    </xf>
    <xf numFmtId="0" fontId="12" fillId="0" borderId="0" xfId="1" applyFont="1" applyFill="1" applyBorder="1" applyAlignment="1" applyProtection="1">
      <alignment horizontal="left" vertical="top"/>
      <protection locked="0"/>
    </xf>
    <xf numFmtId="0" fontId="12" fillId="0" borderId="26" xfId="1" applyFont="1" applyFill="1" applyBorder="1" applyAlignment="1">
      <alignment horizontal="center" vertical="center"/>
    </xf>
    <xf numFmtId="0" fontId="12" fillId="0" borderId="24" xfId="1" applyFont="1" applyFill="1" applyBorder="1" applyAlignment="1">
      <alignment horizontal="left" vertical="center"/>
    </xf>
    <xf numFmtId="0" fontId="12" fillId="0" borderId="0" xfId="1" applyFont="1" applyFill="1" applyBorder="1" applyAlignment="1" applyProtection="1">
      <alignment horizontal="center" vertical="center"/>
      <protection locked="0"/>
    </xf>
    <xf numFmtId="0" fontId="12" fillId="0" borderId="0" xfId="1" applyFont="1" applyFill="1" applyBorder="1" applyAlignment="1">
      <alignment horizontal="center" vertical="center"/>
    </xf>
    <xf numFmtId="0" fontId="12" fillId="0" borderId="0" xfId="1" applyFont="1" applyFill="1" applyBorder="1" applyAlignment="1">
      <alignment horizontal="left" vertical="center"/>
    </xf>
    <xf numFmtId="0" fontId="8" fillId="4" borderId="0" xfId="1" applyFont="1" applyFill="1" applyAlignment="1">
      <alignment horizontal="left" vertical="top" wrapText="1"/>
    </xf>
    <xf numFmtId="0" fontId="8" fillId="4" borderId="0" xfId="1" applyFont="1" applyFill="1" applyAlignment="1">
      <alignment vertical="top" wrapText="1"/>
    </xf>
    <xf numFmtId="0" fontId="8" fillId="4" borderId="0" xfId="1" applyFont="1" applyFill="1" applyBorder="1" applyAlignment="1" applyProtection="1">
      <alignment horizontal="left" vertical="top"/>
      <protection locked="0"/>
    </xf>
    <xf numFmtId="0" fontId="12" fillId="4" borderId="0" xfId="1" applyFont="1" applyFill="1" applyAlignment="1">
      <alignment horizontal="left" vertical="top"/>
    </xf>
    <xf numFmtId="0" fontId="12" fillId="3" borderId="1" xfId="1" applyFont="1" applyFill="1" applyBorder="1" applyAlignment="1" applyProtection="1">
      <alignment horizontal="center" vertical="center"/>
      <protection locked="0"/>
    </xf>
    <xf numFmtId="0" fontId="12" fillId="3" borderId="4" xfId="1" applyFont="1" applyFill="1" applyBorder="1" applyAlignment="1" applyProtection="1">
      <alignment horizontal="center" vertical="center"/>
      <protection locked="0"/>
    </xf>
    <xf numFmtId="0" fontId="12" fillId="3" borderId="20" xfId="1" applyFont="1" applyFill="1" applyBorder="1" applyAlignment="1" applyProtection="1">
      <alignment horizontal="center" vertical="center"/>
      <protection locked="0"/>
    </xf>
    <xf numFmtId="0" fontId="12" fillId="3" borderId="7" xfId="1" applyFont="1" applyFill="1" applyBorder="1" applyAlignment="1" applyProtection="1">
      <alignment horizontal="center" vertical="center"/>
      <protection locked="0"/>
    </xf>
    <xf numFmtId="0" fontId="8" fillId="0" borderId="0" xfId="1" applyFont="1" applyFill="1" applyAlignment="1">
      <alignment horizontal="left" vertical="top"/>
    </xf>
    <xf numFmtId="0" fontId="6" fillId="0" borderId="0" xfId="1" applyFont="1" applyFill="1" applyAlignment="1">
      <alignment vertical="center" wrapText="1"/>
    </xf>
    <xf numFmtId="0" fontId="10" fillId="0" borderId="0" xfId="1" applyFont="1" applyFill="1" applyAlignment="1">
      <alignment horizontal="left" vertical="top"/>
    </xf>
    <xf numFmtId="0" fontId="5" fillId="0" borderId="0" xfId="1" applyFont="1" applyFill="1" applyAlignment="1">
      <alignment vertical="center" wrapText="1"/>
    </xf>
    <xf numFmtId="0" fontId="9" fillId="0" borderId="0" xfId="1" applyFont="1" applyFill="1" applyAlignment="1">
      <alignment horizontal="left" vertical="top"/>
    </xf>
    <xf numFmtId="0" fontId="10" fillId="0" borderId="0" xfId="1" applyFont="1" applyFill="1" applyAlignment="1">
      <alignment horizontal="left" vertical="top" wrapText="1"/>
    </xf>
    <xf numFmtId="0" fontId="12" fillId="3" borderId="23" xfId="1" applyFont="1" applyFill="1" applyBorder="1" applyAlignment="1" applyProtection="1">
      <alignment horizontal="center" vertical="center"/>
      <protection locked="0"/>
    </xf>
    <xf numFmtId="0" fontId="8" fillId="3" borderId="48" xfId="1" applyFont="1" applyFill="1" applyBorder="1" applyAlignment="1" applyProtection="1">
      <alignment horizontal="center" vertical="center"/>
      <protection locked="0"/>
    </xf>
    <xf numFmtId="0" fontId="8" fillId="3" borderId="49" xfId="1" applyFont="1" applyFill="1" applyBorder="1" applyAlignment="1" applyProtection="1">
      <alignment horizontal="center" vertical="center"/>
      <protection locked="0"/>
    </xf>
    <xf numFmtId="0" fontId="8" fillId="3" borderId="50" xfId="1" applyFont="1" applyFill="1" applyBorder="1" applyAlignment="1" applyProtection="1">
      <alignment horizontal="center" vertical="center"/>
      <protection locked="0"/>
    </xf>
    <xf numFmtId="0" fontId="8" fillId="3" borderId="51" xfId="1" applyFont="1" applyFill="1" applyBorder="1" applyAlignment="1" applyProtection="1">
      <alignment horizontal="center" vertical="center"/>
      <protection locked="0"/>
    </xf>
    <xf numFmtId="0" fontId="8" fillId="3" borderId="52" xfId="1" applyFont="1" applyFill="1" applyBorder="1" applyAlignment="1" applyProtection="1">
      <alignment horizontal="center" vertical="center"/>
      <protection locked="0"/>
    </xf>
    <xf numFmtId="0" fontId="8" fillId="0" borderId="9" xfId="1" applyFont="1" applyFill="1" applyBorder="1" applyAlignment="1">
      <alignment horizontal="left" vertical="center"/>
    </xf>
    <xf numFmtId="0" fontId="26" fillId="0" borderId="36" xfId="3" applyBorder="1" applyProtection="1">
      <alignment vertical="center"/>
    </xf>
    <xf numFmtId="0" fontId="26" fillId="0" borderId="32" xfId="3" applyBorder="1" applyProtection="1">
      <alignment vertical="center"/>
    </xf>
    <xf numFmtId="0" fontId="26" fillId="0" borderId="34" xfId="3" applyBorder="1" applyProtection="1">
      <alignment vertical="center"/>
    </xf>
    <xf numFmtId="0" fontId="26" fillId="0" borderId="37" xfId="3" applyFill="1" applyBorder="1" applyAlignment="1" applyProtection="1">
      <alignment horizontal="left" vertical="center"/>
      <protection locked="0"/>
    </xf>
    <xf numFmtId="0" fontId="26" fillId="0" borderId="21" xfId="3" applyFill="1" applyBorder="1" applyAlignment="1" applyProtection="1">
      <alignment horizontal="left" vertical="center"/>
      <protection locked="0"/>
    </xf>
    <xf numFmtId="0" fontId="26" fillId="0" borderId="22" xfId="3" applyFill="1" applyBorder="1" applyAlignment="1" applyProtection="1">
      <alignment horizontal="left" vertical="center"/>
      <protection locked="0"/>
    </xf>
    <xf numFmtId="0" fontId="26" fillId="0" borderId="33" xfId="3" applyFill="1" applyBorder="1" applyAlignment="1" applyProtection="1">
      <alignment horizontal="left" vertical="center"/>
      <protection locked="0"/>
    </xf>
    <xf numFmtId="0" fontId="26" fillId="0" borderId="0" xfId="3" applyFill="1" applyAlignment="1" applyProtection="1">
      <alignment horizontal="left" vertical="center"/>
      <protection locked="0"/>
    </xf>
    <xf numFmtId="0" fontId="26" fillId="0" borderId="14" xfId="3" applyFill="1" applyBorder="1" applyAlignment="1" applyProtection="1">
      <alignment horizontal="left" vertical="center"/>
      <protection locked="0"/>
    </xf>
    <xf numFmtId="0" fontId="26" fillId="0" borderId="35" xfId="3" applyFill="1" applyBorder="1" applyAlignment="1" applyProtection="1">
      <alignment horizontal="left" vertical="center"/>
      <protection locked="0"/>
    </xf>
    <xf numFmtId="0" fontId="26" fillId="0" borderId="26" xfId="3" applyFill="1" applyBorder="1" applyAlignment="1" applyProtection="1">
      <alignment horizontal="left" vertical="center"/>
      <protection locked="0"/>
    </xf>
    <xf numFmtId="0" fontId="26" fillId="0" borderId="24" xfId="3" applyFill="1" applyBorder="1" applyAlignment="1" applyProtection="1">
      <alignment horizontal="left" vertical="center"/>
      <protection locked="0"/>
    </xf>
    <xf numFmtId="0" fontId="10" fillId="4" borderId="0" xfId="1" applyFont="1" applyFill="1" applyAlignment="1" applyProtection="1">
      <alignment horizontal="left" vertical="top"/>
    </xf>
    <xf numFmtId="0" fontId="26" fillId="0" borderId="30" xfId="3" applyBorder="1" applyProtection="1">
      <alignment vertical="center"/>
    </xf>
    <xf numFmtId="0" fontId="26" fillId="0" borderId="31" xfId="3" applyFill="1" applyBorder="1" applyAlignment="1" applyProtection="1">
      <alignment horizontal="left" vertical="center"/>
      <protection locked="0"/>
    </xf>
    <xf numFmtId="0" fontId="26" fillId="0" borderId="11" xfId="3" applyFill="1" applyBorder="1" applyAlignment="1" applyProtection="1">
      <alignment horizontal="left" vertical="center"/>
      <protection locked="0"/>
    </xf>
    <xf numFmtId="0" fontId="26" fillId="0" borderId="12" xfId="3" applyFill="1" applyBorder="1" applyAlignment="1" applyProtection="1">
      <alignment horizontal="left" vertical="center"/>
      <protection locked="0"/>
    </xf>
    <xf numFmtId="49" fontId="26" fillId="0" borderId="37" xfId="3" applyNumberFormat="1" applyBorder="1" applyAlignment="1" applyProtection="1">
      <alignment horizontal="center" vertical="center"/>
      <protection locked="0"/>
    </xf>
    <xf numFmtId="49" fontId="26" fillId="0" borderId="21" xfId="3" applyNumberFormat="1" applyBorder="1" applyAlignment="1" applyProtection="1">
      <alignment horizontal="center" vertical="center"/>
      <protection locked="0"/>
    </xf>
    <xf numFmtId="49" fontId="26" fillId="0" borderId="35" xfId="3" applyNumberFormat="1" applyBorder="1" applyAlignment="1" applyProtection="1">
      <alignment horizontal="center" vertical="center"/>
      <protection locked="0"/>
    </xf>
    <xf numFmtId="49" fontId="26" fillId="0" borderId="26" xfId="3" applyNumberFormat="1" applyBorder="1" applyAlignment="1" applyProtection="1">
      <alignment horizontal="center" vertical="center"/>
      <protection locked="0"/>
    </xf>
    <xf numFmtId="176" fontId="26" fillId="0" borderId="21" xfId="3" applyNumberFormat="1" applyBorder="1" applyAlignment="1" applyProtection="1">
      <alignment horizontal="center" vertical="center"/>
    </xf>
    <xf numFmtId="176" fontId="26" fillId="0" borderId="26" xfId="3" applyNumberFormat="1" applyBorder="1" applyAlignment="1" applyProtection="1">
      <alignment horizontal="center" vertical="center"/>
    </xf>
    <xf numFmtId="49" fontId="26" fillId="0" borderId="22" xfId="3" applyNumberFormat="1" applyBorder="1" applyAlignment="1" applyProtection="1">
      <alignment horizontal="center" vertical="center"/>
      <protection locked="0"/>
    </xf>
    <xf numFmtId="49" fontId="26" fillId="0" borderId="24" xfId="3" applyNumberFormat="1" applyBorder="1" applyAlignment="1" applyProtection="1">
      <alignment horizontal="center" vertical="center"/>
      <protection locked="0"/>
    </xf>
    <xf numFmtId="0" fontId="26" fillId="0" borderId="36" xfId="3" applyBorder="1" applyAlignment="1" applyProtection="1">
      <alignment horizontal="left" vertical="center"/>
    </xf>
    <xf numFmtId="0" fontId="26" fillId="0" borderId="32" xfId="3" applyBorder="1" applyAlignment="1" applyProtection="1">
      <alignment horizontal="left" vertical="center"/>
    </xf>
    <xf numFmtId="0" fontId="26" fillId="0" borderId="34" xfId="3" applyBorder="1" applyAlignment="1" applyProtection="1">
      <alignment horizontal="left" vertical="center"/>
    </xf>
    <xf numFmtId="0" fontId="26" fillId="0" borderId="0" xfId="3" applyFill="1" applyBorder="1" applyAlignment="1" applyProtection="1">
      <alignment horizontal="left" vertical="center"/>
      <protection locked="0"/>
    </xf>
    <xf numFmtId="0" fontId="26" fillId="2" borderId="42" xfId="3" applyFill="1" applyBorder="1" applyAlignment="1" applyProtection="1">
      <alignment vertical="center" wrapText="1"/>
    </xf>
    <xf numFmtId="0" fontId="26" fillId="2" borderId="43" xfId="3" applyFill="1" applyBorder="1" applyAlignment="1" applyProtection="1">
      <alignment vertical="center" wrapText="1"/>
    </xf>
    <xf numFmtId="0" fontId="26" fillId="2" borderId="44" xfId="3" applyFill="1" applyBorder="1" applyAlignment="1" applyProtection="1">
      <alignment vertical="center" wrapText="1"/>
    </xf>
    <xf numFmtId="0" fontId="26" fillId="0" borderId="38" xfId="3" applyFill="1" applyBorder="1" applyAlignment="1" applyProtection="1">
      <alignment horizontal="left" vertical="center"/>
      <protection locked="0"/>
    </xf>
    <xf numFmtId="0" fontId="26" fillId="0" borderId="39" xfId="3" applyFill="1" applyBorder="1" applyAlignment="1" applyProtection="1">
      <alignment horizontal="left" vertical="center"/>
      <protection locked="0"/>
    </xf>
    <xf numFmtId="0" fontId="26" fillId="0" borderId="40" xfId="3" applyFill="1" applyBorder="1" applyAlignment="1" applyProtection="1">
      <alignment horizontal="left" vertical="center"/>
      <protection locked="0"/>
    </xf>
    <xf numFmtId="49" fontId="26" fillId="0" borderId="0" xfId="3" applyNumberFormat="1" applyAlignment="1" applyProtection="1">
      <alignment horizontal="center" vertical="center"/>
      <protection locked="0"/>
    </xf>
    <xf numFmtId="0" fontId="26" fillId="0" borderId="21" xfId="3" applyBorder="1" applyAlignment="1" applyProtection="1">
      <alignment horizontal="center" vertical="center"/>
    </xf>
    <xf numFmtId="0" fontId="26" fillId="0" borderId="0" xfId="3" applyAlignment="1" applyProtection="1">
      <alignment horizontal="center" vertical="center"/>
    </xf>
    <xf numFmtId="0" fontId="26" fillId="0" borderId="26" xfId="3" applyBorder="1" applyAlignment="1" applyProtection="1">
      <alignment horizontal="center" vertical="center"/>
    </xf>
    <xf numFmtId="49" fontId="26" fillId="0" borderId="14" xfId="3" applyNumberFormat="1" applyBorder="1" applyAlignment="1" applyProtection="1">
      <alignment horizontal="center" vertical="center"/>
      <protection locked="0"/>
    </xf>
    <xf numFmtId="0" fontId="26" fillId="0" borderId="41" xfId="3" applyBorder="1" applyProtection="1">
      <alignment vertical="center"/>
    </xf>
    <xf numFmtId="0" fontId="26" fillId="0" borderId="27" xfId="3" applyFill="1" applyBorder="1" applyAlignment="1" applyProtection="1">
      <alignment horizontal="left" vertical="center"/>
      <protection locked="0"/>
    </xf>
    <xf numFmtId="0" fontId="26" fillId="0" borderId="16" xfId="3" applyFill="1" applyBorder="1" applyAlignment="1" applyProtection="1">
      <alignment horizontal="left" vertical="center"/>
      <protection locked="0"/>
    </xf>
    <xf numFmtId="0" fontId="26" fillId="0" borderId="17" xfId="3" applyFill="1" applyBorder="1" applyAlignment="1" applyProtection="1">
      <alignment horizontal="left" vertical="center"/>
      <protection locked="0"/>
    </xf>
    <xf numFmtId="0" fontId="26" fillId="0" borderId="0" xfId="3" applyAlignment="1" applyProtection="1">
      <alignment vertical="center" wrapText="1"/>
    </xf>
    <xf numFmtId="0" fontId="8" fillId="4" borderId="10" xfId="1" applyFont="1" applyFill="1" applyBorder="1" applyAlignment="1" applyProtection="1">
      <alignment horizontal="left" vertical="top"/>
      <protection locked="0"/>
    </xf>
    <xf numFmtId="0" fontId="8" fillId="4" borderId="11" xfId="1" applyFont="1" applyFill="1" applyBorder="1" applyAlignment="1" applyProtection="1">
      <alignment horizontal="left" vertical="top"/>
      <protection locked="0"/>
    </xf>
    <xf numFmtId="0" fontId="8" fillId="4" borderId="12" xfId="1" applyFont="1" applyFill="1" applyBorder="1" applyAlignment="1" applyProtection="1">
      <alignment horizontal="left" vertical="top"/>
      <protection locked="0"/>
    </xf>
    <xf numFmtId="0" fontId="8" fillId="4" borderId="13" xfId="1" applyFont="1" applyFill="1" applyBorder="1" applyAlignment="1" applyProtection="1">
      <alignment horizontal="left" vertical="top"/>
      <protection locked="0"/>
    </xf>
    <xf numFmtId="0" fontId="8" fillId="4" borderId="0" xfId="1" applyFont="1" applyFill="1" applyAlignment="1" applyProtection="1">
      <alignment horizontal="left" vertical="top"/>
      <protection locked="0"/>
    </xf>
    <xf numFmtId="0" fontId="8" fillId="4" borderId="14" xfId="1" applyFont="1" applyFill="1" applyBorder="1" applyAlignment="1" applyProtection="1">
      <alignment horizontal="left" vertical="top"/>
      <protection locked="0"/>
    </xf>
    <xf numFmtId="0" fontId="8" fillId="4" borderId="15" xfId="1" applyFont="1" applyFill="1" applyBorder="1" applyAlignment="1" applyProtection="1">
      <alignment horizontal="left" vertical="top"/>
      <protection locked="0"/>
    </xf>
    <xf numFmtId="0" fontId="8" fillId="4" borderId="16" xfId="1" applyFont="1" applyFill="1" applyBorder="1" applyAlignment="1" applyProtection="1">
      <alignment horizontal="left" vertical="top"/>
      <protection locked="0"/>
    </xf>
    <xf numFmtId="0" fontId="8" fillId="4" borderId="17" xfId="1" applyFont="1" applyFill="1" applyBorder="1" applyAlignment="1" applyProtection="1">
      <alignment horizontal="left" vertical="top"/>
      <protection locked="0"/>
    </xf>
    <xf numFmtId="0" fontId="8" fillId="4" borderId="0" xfId="1" applyFont="1" applyFill="1" applyAlignment="1" applyProtection="1">
      <alignment horizontal="left" vertical="top" wrapText="1"/>
      <protection locked="0"/>
    </xf>
    <xf numFmtId="0" fontId="16" fillId="0" borderId="0" xfId="0" applyFont="1" applyAlignment="1">
      <alignment horizontal="left" vertical="top" wrapText="1"/>
    </xf>
    <xf numFmtId="0" fontId="10" fillId="0" borderId="0" xfId="1" applyFont="1" applyFill="1" applyAlignment="1">
      <alignment horizontal="left" vertical="top" wrapText="1"/>
    </xf>
    <xf numFmtId="0" fontId="13" fillId="3" borderId="0" xfId="1" applyFont="1" applyFill="1" applyAlignment="1">
      <alignment horizontal="left" vertical="top" wrapText="1"/>
    </xf>
    <xf numFmtId="0" fontId="8" fillId="4" borderId="0" xfId="1" applyFont="1" applyFill="1" applyAlignment="1">
      <alignment horizontal="left" vertical="top" wrapText="1"/>
    </xf>
    <xf numFmtId="0" fontId="12" fillId="0" borderId="10" xfId="1" applyFont="1" applyFill="1" applyBorder="1" applyAlignment="1" applyProtection="1">
      <alignment horizontal="left" vertical="top"/>
      <protection locked="0"/>
    </xf>
    <xf numFmtId="0" fontId="12" fillId="0" borderId="11" xfId="1" applyFont="1" applyFill="1" applyBorder="1" applyAlignment="1" applyProtection="1">
      <alignment horizontal="left" vertical="top"/>
      <protection locked="0"/>
    </xf>
    <xf numFmtId="0" fontId="12" fillId="0" borderId="12" xfId="1" applyFont="1" applyFill="1" applyBorder="1" applyAlignment="1" applyProtection="1">
      <alignment horizontal="left" vertical="top"/>
      <protection locked="0"/>
    </xf>
    <xf numFmtId="0" fontId="12" fillId="0" borderId="13" xfId="1" applyFont="1" applyFill="1" applyBorder="1" applyAlignment="1" applyProtection="1">
      <alignment horizontal="left" vertical="top"/>
      <protection locked="0"/>
    </xf>
    <xf numFmtId="0" fontId="12" fillId="0" borderId="0" xfId="1" applyFont="1" applyFill="1" applyAlignment="1" applyProtection="1">
      <alignment horizontal="left" vertical="top"/>
      <protection locked="0"/>
    </xf>
    <xf numFmtId="0" fontId="12" fillId="0" borderId="14" xfId="1" applyFont="1" applyFill="1" applyBorder="1" applyAlignment="1" applyProtection="1">
      <alignment horizontal="left" vertical="top"/>
      <protection locked="0"/>
    </xf>
    <xf numFmtId="0" fontId="12" fillId="0" borderId="15" xfId="1" applyFont="1" applyFill="1" applyBorder="1" applyAlignment="1" applyProtection="1">
      <alignment horizontal="left" vertical="top"/>
      <protection locked="0"/>
    </xf>
    <xf numFmtId="0" fontId="12" fillId="0" borderId="16" xfId="1" applyFont="1" applyFill="1" applyBorder="1" applyAlignment="1" applyProtection="1">
      <alignment horizontal="left" vertical="top"/>
      <protection locked="0"/>
    </xf>
    <xf numFmtId="0" fontId="12" fillId="0" borderId="17" xfId="1" applyFont="1" applyFill="1" applyBorder="1" applyAlignment="1" applyProtection="1">
      <alignment horizontal="left" vertical="top"/>
      <protection locked="0"/>
    </xf>
    <xf numFmtId="0" fontId="12" fillId="0" borderId="0" xfId="1" applyFont="1" applyFill="1" applyAlignment="1">
      <alignment horizontal="left" vertical="center" wrapText="1"/>
    </xf>
    <xf numFmtId="0" fontId="8" fillId="4" borderId="0" xfId="1" applyFont="1" applyFill="1" applyBorder="1" applyAlignment="1" applyProtection="1">
      <alignment horizontal="left" vertical="top"/>
      <protection locked="0"/>
    </xf>
    <xf numFmtId="0" fontId="12" fillId="0" borderId="0" xfId="0" applyFont="1" applyFill="1" applyAlignment="1">
      <alignment horizontal="left" vertical="center" wrapText="1"/>
    </xf>
    <xf numFmtId="0" fontId="12" fillId="0" borderId="0" xfId="1" applyFont="1" applyFill="1" applyAlignment="1">
      <alignment horizontal="left" vertical="top" wrapText="1"/>
    </xf>
    <xf numFmtId="0" fontId="8" fillId="4" borderId="0" xfId="1" applyFont="1" applyFill="1" applyAlignment="1">
      <alignment vertical="top" wrapText="1"/>
    </xf>
    <xf numFmtId="0" fontId="26" fillId="0" borderId="0" xfId="3" applyAlignment="1" applyProtection="1">
      <alignment horizontal="left" vertical="center" wrapText="1"/>
    </xf>
    <xf numFmtId="0" fontId="30" fillId="0" borderId="0" xfId="3" applyFont="1" applyAlignment="1" applyProtection="1">
      <alignment vertical="center" shrinkToFit="1"/>
    </xf>
    <xf numFmtId="0" fontId="30" fillId="0" borderId="45" xfId="3" applyFont="1" applyBorder="1" applyAlignment="1" applyProtection="1">
      <alignment vertical="center" shrinkToFit="1"/>
    </xf>
    <xf numFmtId="0" fontId="31" fillId="3" borderId="37" xfId="3" applyFont="1" applyFill="1" applyBorder="1" applyAlignment="1" applyProtection="1">
      <alignment horizontal="center" vertical="center"/>
      <protection locked="0"/>
    </xf>
    <xf numFmtId="0" fontId="31" fillId="3" borderId="21" xfId="3" applyFont="1" applyFill="1" applyBorder="1" applyAlignment="1" applyProtection="1">
      <alignment horizontal="center" vertical="center"/>
      <protection locked="0"/>
    </xf>
    <xf numFmtId="0" fontId="31" fillId="3" borderId="46" xfId="3" applyFont="1" applyFill="1" applyBorder="1" applyAlignment="1" applyProtection="1">
      <alignment horizontal="center" vertical="center"/>
      <protection locked="0"/>
    </xf>
    <xf numFmtId="0" fontId="31" fillId="3" borderId="35" xfId="3" applyFont="1" applyFill="1" applyBorder="1" applyAlignment="1" applyProtection="1">
      <alignment horizontal="center" vertical="center"/>
      <protection locked="0"/>
    </xf>
    <xf numFmtId="0" fontId="31" fillId="3" borderId="26" xfId="3" applyFont="1" applyFill="1" applyBorder="1" applyAlignment="1" applyProtection="1">
      <alignment horizontal="center" vertical="center"/>
      <protection locked="0"/>
    </xf>
    <xf numFmtId="0" fontId="31" fillId="3" borderId="47" xfId="3" applyFont="1" applyFill="1" applyBorder="1" applyAlignment="1" applyProtection="1">
      <alignment horizontal="center" vertical="center"/>
      <protection locked="0"/>
    </xf>
    <xf numFmtId="0" fontId="26" fillId="0" borderId="37" xfId="3" applyBorder="1" applyAlignment="1" applyProtection="1">
      <alignment horizontal="left" vertical="center"/>
      <protection locked="0"/>
    </xf>
    <xf numFmtId="0" fontId="26" fillId="0" borderId="21" xfId="3" applyBorder="1" applyAlignment="1" applyProtection="1">
      <alignment horizontal="left" vertical="center"/>
      <protection locked="0"/>
    </xf>
    <xf numFmtId="0" fontId="26" fillId="0" borderId="46" xfId="3" applyBorder="1" applyAlignment="1" applyProtection="1">
      <alignment horizontal="left" vertical="center"/>
      <protection locked="0"/>
    </xf>
    <xf numFmtId="0" fontId="26" fillId="0" borderId="33" xfId="3" applyBorder="1" applyAlignment="1" applyProtection="1">
      <alignment horizontal="left" vertical="center"/>
      <protection locked="0"/>
    </xf>
    <xf numFmtId="0" fontId="26" fillId="0" borderId="0" xfId="3" applyAlignment="1" applyProtection="1">
      <alignment horizontal="left" vertical="center"/>
      <protection locked="0"/>
    </xf>
    <xf numFmtId="0" fontId="26" fillId="0" borderId="45" xfId="3" applyBorder="1" applyAlignment="1" applyProtection="1">
      <alignment horizontal="left" vertical="center"/>
      <protection locked="0"/>
    </xf>
    <xf numFmtId="0" fontId="26" fillId="0" borderId="35" xfId="3" applyBorder="1" applyAlignment="1" applyProtection="1">
      <alignment horizontal="left" vertical="center"/>
      <protection locked="0"/>
    </xf>
    <xf numFmtId="0" fontId="26" fillId="0" borderId="26" xfId="3" applyBorder="1" applyAlignment="1" applyProtection="1">
      <alignment horizontal="left" vertical="center"/>
      <protection locked="0"/>
    </xf>
    <xf numFmtId="0" fontId="26" fillId="0" borderId="47" xfId="3" applyBorder="1" applyAlignment="1" applyProtection="1">
      <alignment horizontal="left" vertical="center"/>
      <protection locked="0"/>
    </xf>
    <xf numFmtId="0" fontId="12" fillId="4" borderId="2" xfId="1" applyFont="1" applyFill="1" applyBorder="1" applyAlignment="1">
      <alignment horizontal="center" vertical="center"/>
    </xf>
    <xf numFmtId="0" fontId="12" fillId="4" borderId="3" xfId="1" applyFont="1" applyFill="1" applyBorder="1" applyAlignment="1">
      <alignment horizontal="left" vertical="center"/>
    </xf>
    <xf numFmtId="0" fontId="12" fillId="4" borderId="8" xfId="1" applyFont="1" applyFill="1" applyBorder="1" applyAlignment="1">
      <alignment horizontal="center" vertical="center"/>
    </xf>
    <xf numFmtId="0" fontId="12" fillId="4" borderId="9" xfId="1" applyFont="1" applyFill="1" applyBorder="1" applyAlignment="1">
      <alignment horizontal="left" vertical="center"/>
    </xf>
    <xf numFmtId="0" fontId="12" fillId="4" borderId="0" xfId="1" applyFont="1" applyFill="1" applyAlignment="1">
      <alignment horizontal="center" vertical="center"/>
    </xf>
    <xf numFmtId="0" fontId="12" fillId="4" borderId="0" xfId="1" applyFont="1" applyFill="1" applyAlignment="1">
      <alignment horizontal="left" vertical="top" wrapText="1"/>
    </xf>
    <xf numFmtId="0" fontId="12" fillId="4" borderId="0" xfId="1" applyFont="1" applyFill="1" applyAlignment="1">
      <alignment horizontal="left" vertical="top" wrapText="1"/>
    </xf>
  </cellXfs>
  <cellStyles count="4">
    <cellStyle name="ハイパーリンク" xfId="2" builtinId="8"/>
    <cellStyle name="標準" xfId="0" builtinId="0"/>
    <cellStyle name="標準 2" xfId="1"/>
    <cellStyle name="標準 2 2" xfId="3"/>
  </cellStyles>
  <dxfs count="241">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rgb="FFFFF2CC"/>
        </patternFill>
      </fill>
    </dxf>
    <dxf>
      <fill>
        <patternFill>
          <bgColor theme="5" tint="0.59996337778862885"/>
        </patternFill>
      </fill>
    </dxf>
    <dxf>
      <fill>
        <patternFill>
          <bgColor rgb="FFFFF2CC"/>
        </patternFill>
      </fill>
    </dxf>
    <dxf>
      <fill>
        <patternFill>
          <bgColor rgb="FFFFF2CC"/>
        </patternFill>
      </fill>
    </dxf>
    <dxf>
      <fill>
        <patternFill>
          <bgColor rgb="FFFFF2CC"/>
        </patternFill>
      </fill>
    </dxf>
    <dxf>
      <fill>
        <patternFill>
          <bgColor rgb="FFFFF2CC"/>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rgb="FFFFF2CC"/>
        </patternFill>
      </fill>
    </dxf>
    <dxf>
      <fill>
        <patternFill>
          <bgColor rgb="FFFFF2CC"/>
        </patternFill>
      </fill>
    </dxf>
  </dxfs>
  <tableStyles count="0" defaultTableStyle="TableStyleMedium2" defaultPivotStyle="PivotStyleLight16"/>
  <colors>
    <mruColors>
      <color rgb="FF006666"/>
      <color rgb="FF008080"/>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4</xdr:col>
      <xdr:colOff>2695575</xdr:colOff>
      <xdr:row>5</xdr:row>
      <xdr:rowOff>381000</xdr:rowOff>
    </xdr:from>
    <xdr:ext cx="184731" cy="264560"/>
    <xdr:sp macro="" textlink="">
      <xdr:nvSpPr>
        <xdr:cNvPr id="2" name="テキスト ボックス 1">
          <a:extLst>
            <a:ext uri="{FF2B5EF4-FFF2-40B4-BE49-F238E27FC236}">
              <a16:creationId xmlns:a16="http://schemas.microsoft.com/office/drawing/2014/main" id="{E7CD5C51-8315-4999-B838-29A2C78C5C3E}"/>
            </a:ext>
          </a:extLst>
        </xdr:cNvPr>
        <xdr:cNvSpPr txBox="1"/>
      </xdr:nvSpPr>
      <xdr:spPr>
        <a:xfrm>
          <a:off x="7410450" y="1095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5</xdr:row>
      <xdr:rowOff>381000</xdr:rowOff>
    </xdr:from>
    <xdr:ext cx="184731" cy="264560"/>
    <xdr:sp macro="" textlink="">
      <xdr:nvSpPr>
        <xdr:cNvPr id="3" name="テキスト ボックス 2">
          <a:extLst>
            <a:ext uri="{FF2B5EF4-FFF2-40B4-BE49-F238E27FC236}">
              <a16:creationId xmlns:a16="http://schemas.microsoft.com/office/drawing/2014/main" id="{4CDAE2D0-4CAD-49FE-AA9B-6AA74BC1CB28}"/>
            </a:ext>
          </a:extLst>
        </xdr:cNvPr>
        <xdr:cNvSpPr txBox="1"/>
      </xdr:nvSpPr>
      <xdr:spPr>
        <a:xfrm>
          <a:off x="0" y="1095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2695575</xdr:colOff>
      <xdr:row>167</xdr:row>
      <xdr:rowOff>0</xdr:rowOff>
    </xdr:from>
    <xdr:ext cx="184731" cy="264560"/>
    <xdr:sp macro="" textlink="">
      <xdr:nvSpPr>
        <xdr:cNvPr id="4" name="テキスト ボックス 3">
          <a:extLst>
            <a:ext uri="{FF2B5EF4-FFF2-40B4-BE49-F238E27FC236}">
              <a16:creationId xmlns:a16="http://schemas.microsoft.com/office/drawing/2014/main" id="{ACBE3F50-DCE6-4B06-8094-2DAD6454C1D3}"/>
            </a:ext>
          </a:extLst>
        </xdr:cNvPr>
        <xdr:cNvSpPr txBox="1"/>
      </xdr:nvSpPr>
      <xdr:spPr>
        <a:xfrm>
          <a:off x="7410450" y="40576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167</xdr:row>
      <xdr:rowOff>0</xdr:rowOff>
    </xdr:from>
    <xdr:ext cx="184731" cy="264560"/>
    <xdr:sp macro="" textlink="">
      <xdr:nvSpPr>
        <xdr:cNvPr id="5" name="テキスト ボックス 4">
          <a:extLst>
            <a:ext uri="{FF2B5EF4-FFF2-40B4-BE49-F238E27FC236}">
              <a16:creationId xmlns:a16="http://schemas.microsoft.com/office/drawing/2014/main" id="{AEE9001D-F6F1-4BD9-AD96-A3C6B3537322}"/>
            </a:ext>
          </a:extLst>
        </xdr:cNvPr>
        <xdr:cNvSpPr txBox="1"/>
      </xdr:nvSpPr>
      <xdr:spPr>
        <a:xfrm>
          <a:off x="0" y="40576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2695575</xdr:colOff>
      <xdr:row>247</xdr:row>
      <xdr:rowOff>381000</xdr:rowOff>
    </xdr:from>
    <xdr:ext cx="184731" cy="264560"/>
    <xdr:sp macro="" textlink="">
      <xdr:nvSpPr>
        <xdr:cNvPr id="6" name="テキスト ボックス 5">
          <a:extLst>
            <a:ext uri="{FF2B5EF4-FFF2-40B4-BE49-F238E27FC236}">
              <a16:creationId xmlns:a16="http://schemas.microsoft.com/office/drawing/2014/main" id="{C03EDE84-372E-40FB-9508-36880FD7048C}"/>
            </a:ext>
          </a:extLst>
        </xdr:cNvPr>
        <xdr:cNvSpPr txBox="1"/>
      </xdr:nvSpPr>
      <xdr:spPr>
        <a:xfrm>
          <a:off x="7410450" y="55645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247</xdr:row>
      <xdr:rowOff>381000</xdr:rowOff>
    </xdr:from>
    <xdr:ext cx="184731" cy="264560"/>
    <xdr:sp macro="" textlink="">
      <xdr:nvSpPr>
        <xdr:cNvPr id="7" name="テキスト ボックス 6">
          <a:extLst>
            <a:ext uri="{FF2B5EF4-FFF2-40B4-BE49-F238E27FC236}">
              <a16:creationId xmlns:a16="http://schemas.microsoft.com/office/drawing/2014/main" id="{FC19252C-DE8D-4BA6-9B27-F89716AC8707}"/>
            </a:ext>
          </a:extLst>
        </xdr:cNvPr>
        <xdr:cNvSpPr txBox="1"/>
      </xdr:nvSpPr>
      <xdr:spPr>
        <a:xfrm>
          <a:off x="0" y="55645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2695575</xdr:colOff>
      <xdr:row>318</xdr:row>
      <xdr:rowOff>381000</xdr:rowOff>
    </xdr:from>
    <xdr:ext cx="184731" cy="264560"/>
    <xdr:sp macro="" textlink="">
      <xdr:nvSpPr>
        <xdr:cNvPr id="8" name="テキスト ボックス 7">
          <a:extLst>
            <a:ext uri="{FF2B5EF4-FFF2-40B4-BE49-F238E27FC236}">
              <a16:creationId xmlns:a16="http://schemas.microsoft.com/office/drawing/2014/main" id="{55DFA672-DCC5-40B1-82FE-E8ACED891882}"/>
            </a:ext>
          </a:extLst>
        </xdr:cNvPr>
        <xdr:cNvSpPr txBox="1"/>
      </xdr:nvSpPr>
      <xdr:spPr>
        <a:xfrm>
          <a:off x="7410450" y="75333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318</xdr:row>
      <xdr:rowOff>381000</xdr:rowOff>
    </xdr:from>
    <xdr:ext cx="184731" cy="264560"/>
    <xdr:sp macro="" textlink="">
      <xdr:nvSpPr>
        <xdr:cNvPr id="9" name="テキスト ボックス 8">
          <a:extLst>
            <a:ext uri="{FF2B5EF4-FFF2-40B4-BE49-F238E27FC236}">
              <a16:creationId xmlns:a16="http://schemas.microsoft.com/office/drawing/2014/main" id="{EA5DB892-4C5D-4577-B848-C612B1746BB3}"/>
            </a:ext>
          </a:extLst>
        </xdr:cNvPr>
        <xdr:cNvSpPr txBox="1"/>
      </xdr:nvSpPr>
      <xdr:spPr>
        <a:xfrm>
          <a:off x="0" y="75333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2695575</xdr:colOff>
      <xdr:row>377</xdr:row>
      <xdr:rowOff>381000</xdr:rowOff>
    </xdr:from>
    <xdr:ext cx="184731" cy="264560"/>
    <xdr:sp macro="" textlink="">
      <xdr:nvSpPr>
        <xdr:cNvPr id="10" name="テキスト ボックス 9">
          <a:extLst>
            <a:ext uri="{FF2B5EF4-FFF2-40B4-BE49-F238E27FC236}">
              <a16:creationId xmlns:a16="http://schemas.microsoft.com/office/drawing/2014/main" id="{8C88B8D4-98A9-404D-BA4F-0FD916078BAB}"/>
            </a:ext>
          </a:extLst>
        </xdr:cNvPr>
        <xdr:cNvSpPr txBox="1"/>
      </xdr:nvSpPr>
      <xdr:spPr>
        <a:xfrm>
          <a:off x="7410450" y="8815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377</xdr:row>
      <xdr:rowOff>381000</xdr:rowOff>
    </xdr:from>
    <xdr:ext cx="184731" cy="264560"/>
    <xdr:sp macro="" textlink="">
      <xdr:nvSpPr>
        <xdr:cNvPr id="11" name="テキスト ボックス 10">
          <a:extLst>
            <a:ext uri="{FF2B5EF4-FFF2-40B4-BE49-F238E27FC236}">
              <a16:creationId xmlns:a16="http://schemas.microsoft.com/office/drawing/2014/main" id="{04D15A20-898D-4EE8-AF3A-A0ED0F487B96}"/>
            </a:ext>
          </a:extLst>
        </xdr:cNvPr>
        <xdr:cNvSpPr txBox="1"/>
      </xdr:nvSpPr>
      <xdr:spPr>
        <a:xfrm>
          <a:off x="0" y="8815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2695575</xdr:colOff>
      <xdr:row>455</xdr:row>
      <xdr:rowOff>381000</xdr:rowOff>
    </xdr:from>
    <xdr:ext cx="184731" cy="264560"/>
    <xdr:sp macro="" textlink="">
      <xdr:nvSpPr>
        <xdr:cNvPr id="12" name="テキスト ボックス 11">
          <a:extLst>
            <a:ext uri="{FF2B5EF4-FFF2-40B4-BE49-F238E27FC236}">
              <a16:creationId xmlns:a16="http://schemas.microsoft.com/office/drawing/2014/main" id="{49BCE860-4986-496B-AF8D-5C09AC4809B0}"/>
            </a:ext>
          </a:extLst>
        </xdr:cNvPr>
        <xdr:cNvSpPr txBox="1"/>
      </xdr:nvSpPr>
      <xdr:spPr>
        <a:xfrm>
          <a:off x="7410450" y="119491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455</xdr:row>
      <xdr:rowOff>381000</xdr:rowOff>
    </xdr:from>
    <xdr:ext cx="184731" cy="264560"/>
    <xdr:sp macro="" textlink="">
      <xdr:nvSpPr>
        <xdr:cNvPr id="13" name="テキスト ボックス 12">
          <a:extLst>
            <a:ext uri="{FF2B5EF4-FFF2-40B4-BE49-F238E27FC236}">
              <a16:creationId xmlns:a16="http://schemas.microsoft.com/office/drawing/2014/main" id="{29D1E375-0CCD-4661-BFC8-0D323D2B6957}"/>
            </a:ext>
          </a:extLst>
        </xdr:cNvPr>
        <xdr:cNvSpPr txBox="1"/>
      </xdr:nvSpPr>
      <xdr:spPr>
        <a:xfrm>
          <a:off x="0" y="119491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4</xdr:col>
      <xdr:colOff>2695575</xdr:colOff>
      <xdr:row>533</xdr:row>
      <xdr:rowOff>381000</xdr:rowOff>
    </xdr:from>
    <xdr:ext cx="184731" cy="264560"/>
    <xdr:sp macro="" textlink="">
      <xdr:nvSpPr>
        <xdr:cNvPr id="14" name="テキスト ボックス 13">
          <a:extLst>
            <a:ext uri="{FF2B5EF4-FFF2-40B4-BE49-F238E27FC236}">
              <a16:creationId xmlns:a16="http://schemas.microsoft.com/office/drawing/2014/main" id="{30788D2C-3A34-4091-BFCF-F1CB858E944A}"/>
            </a:ext>
          </a:extLst>
        </xdr:cNvPr>
        <xdr:cNvSpPr txBox="1"/>
      </xdr:nvSpPr>
      <xdr:spPr>
        <a:xfrm>
          <a:off x="7410450" y="136426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533</xdr:row>
      <xdr:rowOff>381000</xdr:rowOff>
    </xdr:from>
    <xdr:ext cx="184731" cy="264560"/>
    <xdr:sp macro="" textlink="">
      <xdr:nvSpPr>
        <xdr:cNvPr id="15" name="テキスト ボックス 14">
          <a:extLst>
            <a:ext uri="{FF2B5EF4-FFF2-40B4-BE49-F238E27FC236}">
              <a16:creationId xmlns:a16="http://schemas.microsoft.com/office/drawing/2014/main" id="{90CD3904-5900-4F1B-8100-28A558F96887}"/>
            </a:ext>
          </a:extLst>
        </xdr:cNvPr>
        <xdr:cNvSpPr txBox="1"/>
      </xdr:nvSpPr>
      <xdr:spPr>
        <a:xfrm>
          <a:off x="0" y="136426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twoCellAnchor editAs="oneCell">
    <xdr:from>
      <xdr:col>0</xdr:col>
      <xdr:colOff>200538</xdr:colOff>
      <xdr:row>4</xdr:row>
      <xdr:rowOff>92049</xdr:rowOff>
    </xdr:from>
    <xdr:to>
      <xdr:col>3</xdr:col>
      <xdr:colOff>5468472</xdr:colOff>
      <xdr:row>22</xdr:row>
      <xdr:rowOff>96050</xdr:rowOff>
    </xdr:to>
    <xdr:pic>
      <xdr:nvPicPr>
        <xdr:cNvPr id="16" name="図 15">
          <a:extLst>
            <a:ext uri="{FF2B5EF4-FFF2-40B4-BE49-F238E27FC236}">
              <a16:creationId xmlns:a16="http://schemas.microsoft.com/office/drawing/2014/main" id="{AE293341-3CE6-4F51-93D3-D7DFA7C0A14A}"/>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32702"/>
        <a:stretch/>
      </xdr:blipFill>
      <xdr:spPr>
        <a:xfrm>
          <a:off x="200538" y="999725"/>
          <a:ext cx="6612640" cy="3847619"/>
        </a:xfrm>
        <a:prstGeom prst="rect">
          <a:avLst/>
        </a:prstGeom>
      </xdr:spPr>
    </xdr:pic>
    <xdr:clientData/>
  </xdr:twoCellAnchor>
  <xdr:twoCellAnchor>
    <xdr:from>
      <xdr:col>3</xdr:col>
      <xdr:colOff>193062</xdr:colOff>
      <xdr:row>7</xdr:row>
      <xdr:rowOff>20733</xdr:rowOff>
    </xdr:from>
    <xdr:to>
      <xdr:col>3</xdr:col>
      <xdr:colOff>2085094</xdr:colOff>
      <xdr:row>11</xdr:row>
      <xdr:rowOff>154083</xdr:rowOff>
    </xdr:to>
    <xdr:sp macro="" textlink="">
      <xdr:nvSpPr>
        <xdr:cNvPr id="17" name="吹き出し: 角を丸めた四角形 17">
          <a:extLst>
            <a:ext uri="{FF2B5EF4-FFF2-40B4-BE49-F238E27FC236}">
              <a16:creationId xmlns:a16="http://schemas.microsoft.com/office/drawing/2014/main" id="{17663ACE-FF74-45B3-B341-9EAC87DEF997}"/>
            </a:ext>
          </a:extLst>
        </xdr:cNvPr>
        <xdr:cNvSpPr/>
      </xdr:nvSpPr>
      <xdr:spPr>
        <a:xfrm>
          <a:off x="1537768" y="1746439"/>
          <a:ext cx="1892032" cy="940173"/>
        </a:xfrm>
        <a:prstGeom prst="wedgeRoundRectCallout">
          <a:avLst>
            <a:gd name="adj1" fmla="val -65088"/>
            <a:gd name="adj2" fmla="val -40731"/>
            <a:gd name="adj3" fmla="val 16667"/>
          </a:avLst>
        </a:prstGeom>
        <a:solidFill>
          <a:srgbClr val="FFFFCC"/>
        </a:solid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該当する選択肢につきまして、</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u="sng">
              <a:solidFill>
                <a:sysClr val="windowText" lastClr="000000"/>
              </a:solidFill>
              <a:latin typeface="Meiryo UI" panose="020B0604030504040204" pitchFamily="50" charset="-128"/>
              <a:ea typeface="Meiryo UI" panose="020B0604030504040204" pitchFamily="50" charset="-128"/>
            </a:rPr>
            <a:t>プルダウンから「レ」をご選択ください。</a:t>
          </a:r>
        </a:p>
      </xdr:txBody>
    </xdr:sp>
    <xdr:clientData/>
  </xdr:twoCellAnchor>
  <xdr:twoCellAnchor>
    <xdr:from>
      <xdr:col>3</xdr:col>
      <xdr:colOff>869418</xdr:colOff>
      <xdr:row>16</xdr:row>
      <xdr:rowOff>178173</xdr:rowOff>
    </xdr:from>
    <xdr:to>
      <xdr:col>3</xdr:col>
      <xdr:colOff>2802912</xdr:colOff>
      <xdr:row>22</xdr:row>
      <xdr:rowOff>140074</xdr:rowOff>
    </xdr:to>
    <xdr:sp macro="" textlink="">
      <xdr:nvSpPr>
        <xdr:cNvPr id="19" name="吹き出し: 角を丸めた四角形 19">
          <a:extLst>
            <a:ext uri="{FF2B5EF4-FFF2-40B4-BE49-F238E27FC236}">
              <a16:creationId xmlns:a16="http://schemas.microsoft.com/office/drawing/2014/main" id="{78C85B31-0D24-47AA-973E-93A0567067A9}"/>
            </a:ext>
          </a:extLst>
        </xdr:cNvPr>
        <xdr:cNvSpPr/>
      </xdr:nvSpPr>
      <xdr:spPr>
        <a:xfrm>
          <a:off x="2214124" y="3719232"/>
          <a:ext cx="1933494" cy="1172136"/>
        </a:xfrm>
        <a:prstGeom prst="wedgeRoundRectCallout">
          <a:avLst>
            <a:gd name="adj1" fmla="val -67269"/>
            <a:gd name="adj2" fmla="val 4220"/>
            <a:gd name="adj3" fmla="val 16667"/>
          </a:avLst>
        </a:prstGeom>
        <a:solidFill>
          <a:srgbClr val="FFFFCC"/>
        </a:solid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「その他」を選択した場合は、</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u="sng">
              <a:solidFill>
                <a:sysClr val="windowText" lastClr="000000"/>
              </a:solidFill>
              <a:latin typeface="Meiryo UI" panose="020B0604030504040204" pitchFamily="50" charset="-128"/>
              <a:ea typeface="Meiryo UI" panose="020B0604030504040204" pitchFamily="50" charset="-128"/>
            </a:rPr>
            <a:t>「その他 記入欄」に具体的な内容を記載いただけますよう、お願いいたします。</a:t>
          </a:r>
        </a:p>
      </xdr:txBody>
    </xdr:sp>
    <xdr:clientData/>
  </xdr:twoCellAnchor>
  <xdr:oneCellAnchor>
    <xdr:from>
      <xdr:col>4</xdr:col>
      <xdr:colOff>2695575</xdr:colOff>
      <xdr:row>318</xdr:row>
      <xdr:rowOff>0</xdr:rowOff>
    </xdr:from>
    <xdr:ext cx="184731" cy="264560"/>
    <xdr:sp macro="" textlink="">
      <xdr:nvSpPr>
        <xdr:cNvPr id="20" name="テキスト ボックス 19">
          <a:extLst>
            <a:ext uri="{FF2B5EF4-FFF2-40B4-BE49-F238E27FC236}">
              <a16:creationId xmlns:a16="http://schemas.microsoft.com/office/drawing/2014/main" id="{49532034-F07B-4CF9-999F-08B07AB8906D}"/>
            </a:ext>
          </a:extLst>
        </xdr:cNvPr>
        <xdr:cNvSpPr txBox="1"/>
      </xdr:nvSpPr>
      <xdr:spPr>
        <a:xfrm>
          <a:off x="7410450" y="7513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0</xdr:col>
      <xdr:colOff>0</xdr:colOff>
      <xdr:row>318</xdr:row>
      <xdr:rowOff>0</xdr:rowOff>
    </xdr:from>
    <xdr:ext cx="184731" cy="264560"/>
    <xdr:sp macro="" textlink="">
      <xdr:nvSpPr>
        <xdr:cNvPr id="21" name="テキスト ボックス 20">
          <a:extLst>
            <a:ext uri="{FF2B5EF4-FFF2-40B4-BE49-F238E27FC236}">
              <a16:creationId xmlns:a16="http://schemas.microsoft.com/office/drawing/2014/main" id="{6828ECAA-F964-44C1-80D7-E97E829812F6}"/>
            </a:ext>
          </a:extLst>
        </xdr:cNvPr>
        <xdr:cNvSpPr txBox="1"/>
      </xdr:nvSpPr>
      <xdr:spPr>
        <a:xfrm>
          <a:off x="0" y="7513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twoCellAnchor>
    <xdr:from>
      <xdr:col>0</xdr:col>
      <xdr:colOff>0</xdr:colOff>
      <xdr:row>0</xdr:row>
      <xdr:rowOff>0</xdr:rowOff>
    </xdr:from>
    <xdr:to>
      <xdr:col>8</xdr:col>
      <xdr:colOff>78442</xdr:colOff>
      <xdr:row>2</xdr:row>
      <xdr:rowOff>11206</xdr:rowOff>
    </xdr:to>
    <xdr:sp macro="" textlink="">
      <xdr:nvSpPr>
        <xdr:cNvPr id="23" name="正方形/長方形 22">
          <a:extLst>
            <a:ext uri="{FF2B5EF4-FFF2-40B4-BE49-F238E27FC236}">
              <a16:creationId xmlns:a16="http://schemas.microsoft.com/office/drawing/2014/main" id="{F9F86672-B804-4933-B618-906005A59E9B}"/>
            </a:ext>
          </a:extLst>
        </xdr:cNvPr>
        <xdr:cNvSpPr/>
      </xdr:nvSpPr>
      <xdr:spPr>
        <a:xfrm>
          <a:off x="0" y="0"/>
          <a:ext cx="11654118" cy="414618"/>
        </a:xfrm>
        <a:prstGeom prst="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2400" b="1">
              <a:latin typeface="ＭＳ Ｐゴシック" panose="020B0600070205080204" pitchFamily="50" charset="-128"/>
              <a:ea typeface="ＭＳ Ｐゴシック" panose="020B0600070205080204" pitchFamily="50" charset="-128"/>
            </a:rPr>
            <a:t>2024</a:t>
          </a:r>
          <a:r>
            <a:rPr kumimoji="1" lang="ja-JP" altLang="en-US" sz="2400" b="1">
              <a:latin typeface="ＭＳ Ｐゴシック" panose="020B0600070205080204" pitchFamily="50" charset="-128"/>
              <a:ea typeface="ＭＳ Ｐゴシック" panose="020B0600070205080204" pitchFamily="50" charset="-128"/>
            </a:rPr>
            <a:t>年度　投資家様向けアンケート</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547687</xdr:colOff>
      <xdr:row>1</xdr:row>
      <xdr:rowOff>1285875</xdr:rowOff>
    </xdr:from>
    <xdr:to>
      <xdr:col>14</xdr:col>
      <xdr:colOff>377636</xdr:colOff>
      <xdr:row>6</xdr:row>
      <xdr:rowOff>13849</xdr:rowOff>
    </xdr:to>
    <xdr:sp macro="" textlink="">
      <xdr:nvSpPr>
        <xdr:cNvPr id="2" name="吹き出し: 角を丸めた四角形 17">
          <a:extLst>
            <a:ext uri="{FF2B5EF4-FFF2-40B4-BE49-F238E27FC236}">
              <a16:creationId xmlns:a16="http://schemas.microsoft.com/office/drawing/2014/main" id="{82F87790-6F99-45D5-9878-FF5995CE6D75}"/>
            </a:ext>
          </a:extLst>
        </xdr:cNvPr>
        <xdr:cNvSpPr/>
      </xdr:nvSpPr>
      <xdr:spPr>
        <a:xfrm>
          <a:off x="8462962" y="1457325"/>
          <a:ext cx="1887349" cy="956824"/>
        </a:xfrm>
        <a:prstGeom prst="wedgeRoundRectCallout">
          <a:avLst>
            <a:gd name="adj1" fmla="val -73972"/>
            <a:gd name="adj2" fmla="val 18863"/>
            <a:gd name="adj3" fmla="val 16667"/>
          </a:avLst>
        </a:prstGeom>
        <a:solidFill>
          <a:srgbClr val="FFFFCC"/>
        </a:solid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企業名公表の可否につきまして、</a:t>
          </a:r>
          <a:r>
            <a:rPr kumimoji="1" lang="ja-JP" altLang="en-US" sz="1100" u="sng">
              <a:solidFill>
                <a:sysClr val="windowText" lastClr="000000"/>
              </a:solidFill>
              <a:latin typeface="Meiryo UI" panose="020B0604030504040204" pitchFamily="50" charset="-128"/>
              <a:ea typeface="Meiryo UI" panose="020B0604030504040204" pitchFamily="50" charset="-128"/>
            </a:rPr>
            <a:t>プルダウンにてご選択ください。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2"/>
  <sheetViews>
    <sheetView showGridLines="0" tabSelected="1" view="pageBreakPreview" zoomScaleNormal="100" zoomScaleSheetLayoutView="100" workbookViewId="0">
      <selection activeCell="C6" sqref="C6:J8"/>
    </sheetView>
  </sheetViews>
  <sheetFormatPr defaultRowHeight="13.5" x14ac:dyDescent="0.4"/>
  <cols>
    <col min="1" max="1" width="3.125" style="93" customWidth="1"/>
    <col min="2" max="2" width="16.375" style="93" customWidth="1"/>
    <col min="3" max="10" width="9.625" style="93" customWidth="1"/>
    <col min="11" max="12" width="3.125" style="93" customWidth="1"/>
    <col min="13" max="13" width="3.625" style="93" customWidth="1"/>
    <col min="14" max="14" width="3" style="92" bestFit="1" customWidth="1"/>
    <col min="15" max="16384" width="9" style="93"/>
  </cols>
  <sheetData>
    <row r="1" spans="1:14" x14ac:dyDescent="0.4">
      <c r="A1" s="91"/>
      <c r="B1" s="91"/>
      <c r="C1" s="91"/>
      <c r="D1" s="91"/>
      <c r="E1" s="91"/>
      <c r="F1" s="91"/>
      <c r="G1" s="91"/>
      <c r="H1" s="91"/>
      <c r="I1" s="91"/>
      <c r="J1" s="91"/>
      <c r="K1" s="91"/>
      <c r="L1" s="91"/>
      <c r="M1" s="91"/>
    </row>
    <row r="2" spans="1:14" ht="15.75" x14ac:dyDescent="0.4">
      <c r="A2" s="91"/>
      <c r="B2" s="91"/>
      <c r="C2" s="91"/>
      <c r="D2" s="91"/>
      <c r="E2" s="91"/>
      <c r="F2" s="91"/>
      <c r="G2" s="91"/>
      <c r="H2" s="91"/>
      <c r="I2" s="91"/>
      <c r="J2" s="94" t="s">
        <v>553</v>
      </c>
      <c r="K2" s="91"/>
      <c r="L2" s="91"/>
      <c r="M2" s="95"/>
    </row>
    <row r="3" spans="1:14" x14ac:dyDescent="0.4">
      <c r="A3" s="91"/>
      <c r="B3" s="91"/>
      <c r="C3" s="91"/>
      <c r="D3" s="91"/>
      <c r="E3" s="91"/>
      <c r="F3" s="91"/>
      <c r="G3" s="91"/>
      <c r="H3" s="91"/>
      <c r="I3" s="91"/>
      <c r="J3" s="91" t="s">
        <v>536</v>
      </c>
      <c r="K3" s="91"/>
      <c r="L3" s="91"/>
      <c r="M3" s="91"/>
    </row>
    <row r="4" spans="1:14" ht="17.25" x14ac:dyDescent="0.4">
      <c r="A4" s="91"/>
      <c r="B4" s="96" t="s">
        <v>537</v>
      </c>
      <c r="C4" s="96"/>
      <c r="D4" s="96"/>
      <c r="E4" s="96"/>
      <c r="F4" s="96"/>
      <c r="G4" s="96"/>
      <c r="H4" s="96"/>
      <c r="I4" s="96"/>
      <c r="J4" s="96"/>
      <c r="K4" s="91"/>
      <c r="L4" s="91"/>
      <c r="M4" s="97"/>
    </row>
    <row r="5" spans="1:14" ht="14.25" thickBot="1" x14ac:dyDescent="0.45">
      <c r="A5" s="91"/>
      <c r="B5" s="91"/>
      <c r="C5" s="91"/>
      <c r="D5" s="91"/>
      <c r="E5" s="91"/>
      <c r="F5" s="91"/>
      <c r="G5" s="91"/>
      <c r="H5" s="91"/>
      <c r="I5" s="91"/>
      <c r="J5" s="91"/>
      <c r="K5" s="91"/>
      <c r="L5" s="91"/>
      <c r="M5" s="91"/>
    </row>
    <row r="6" spans="1:14" ht="15.75" x14ac:dyDescent="0.4">
      <c r="A6" s="91"/>
      <c r="B6" s="156" t="s">
        <v>538</v>
      </c>
      <c r="C6" s="157"/>
      <c r="D6" s="158"/>
      <c r="E6" s="158"/>
      <c r="F6" s="158"/>
      <c r="G6" s="158"/>
      <c r="H6" s="158"/>
      <c r="I6" s="158"/>
      <c r="J6" s="159"/>
      <c r="K6" s="91"/>
      <c r="L6" s="91"/>
      <c r="M6" s="155"/>
      <c r="N6" s="11" t="str">
        <f>IF(M6="","","○")</f>
        <v/>
      </c>
    </row>
    <row r="7" spans="1:14" ht="15.75" x14ac:dyDescent="0.4">
      <c r="A7" s="91"/>
      <c r="B7" s="144"/>
      <c r="C7" s="149"/>
      <c r="D7" s="150"/>
      <c r="E7" s="150"/>
      <c r="F7" s="150"/>
      <c r="G7" s="150"/>
      <c r="H7" s="150"/>
      <c r="I7" s="150"/>
      <c r="J7" s="151"/>
      <c r="K7" s="91"/>
      <c r="L7" s="91"/>
      <c r="M7" s="155"/>
      <c r="N7" s="11" t="str">
        <f t="shared" ref="N7:N28" si="0">IF(M7="","","○")</f>
        <v/>
      </c>
    </row>
    <row r="8" spans="1:14" ht="15.75" x14ac:dyDescent="0.4">
      <c r="A8" s="91"/>
      <c r="B8" s="145"/>
      <c r="C8" s="152"/>
      <c r="D8" s="153"/>
      <c r="E8" s="153"/>
      <c r="F8" s="153"/>
      <c r="G8" s="153"/>
      <c r="H8" s="153"/>
      <c r="I8" s="153"/>
      <c r="J8" s="154"/>
      <c r="K8" s="91"/>
      <c r="L8" s="91"/>
      <c r="M8" s="155"/>
      <c r="N8" s="11" t="str">
        <f t="shared" si="0"/>
        <v/>
      </c>
    </row>
    <row r="9" spans="1:14" ht="18.75" customHeight="1" x14ac:dyDescent="0.4">
      <c r="A9" s="91"/>
      <c r="B9" s="143" t="s">
        <v>539</v>
      </c>
      <c r="C9" s="160"/>
      <c r="D9" s="161"/>
      <c r="E9" s="161"/>
      <c r="F9" s="164" t="s">
        <v>540</v>
      </c>
      <c r="G9" s="161"/>
      <c r="H9" s="161"/>
      <c r="I9" s="161"/>
      <c r="J9" s="166"/>
      <c r="K9" s="91"/>
      <c r="L9" s="91"/>
      <c r="M9" s="155"/>
      <c r="N9" s="11" t="str">
        <f t="shared" si="0"/>
        <v/>
      </c>
    </row>
    <row r="10" spans="1:14" ht="15.75" x14ac:dyDescent="0.4">
      <c r="A10" s="91"/>
      <c r="B10" s="145"/>
      <c r="C10" s="162"/>
      <c r="D10" s="163"/>
      <c r="E10" s="163"/>
      <c r="F10" s="165"/>
      <c r="G10" s="163"/>
      <c r="H10" s="163"/>
      <c r="I10" s="163"/>
      <c r="J10" s="167"/>
      <c r="K10" s="91"/>
      <c r="L10" s="91"/>
      <c r="M10" s="155"/>
      <c r="N10" s="11" t="str">
        <f t="shared" si="0"/>
        <v/>
      </c>
    </row>
    <row r="11" spans="1:14" ht="15.75" x14ac:dyDescent="0.4">
      <c r="A11" s="91"/>
      <c r="B11" s="143" t="s">
        <v>541</v>
      </c>
      <c r="C11" s="146"/>
      <c r="D11" s="147"/>
      <c r="E11" s="147"/>
      <c r="F11" s="147"/>
      <c r="G11" s="147"/>
      <c r="H11" s="147"/>
      <c r="I11" s="147"/>
      <c r="J11" s="148"/>
      <c r="K11" s="91"/>
      <c r="L11" s="91"/>
      <c r="M11" s="155"/>
      <c r="N11" s="11" t="str">
        <f t="shared" si="0"/>
        <v/>
      </c>
    </row>
    <row r="12" spans="1:14" ht="15.75" x14ac:dyDescent="0.4">
      <c r="A12" s="91"/>
      <c r="B12" s="144"/>
      <c r="C12" s="149"/>
      <c r="D12" s="150"/>
      <c r="E12" s="150"/>
      <c r="F12" s="150"/>
      <c r="G12" s="150"/>
      <c r="H12" s="150"/>
      <c r="I12" s="150"/>
      <c r="J12" s="151"/>
      <c r="K12" s="91"/>
      <c r="L12" s="91"/>
      <c r="M12" s="155"/>
      <c r="N12" s="11" t="str">
        <f t="shared" si="0"/>
        <v/>
      </c>
    </row>
    <row r="13" spans="1:14" ht="15.75" x14ac:dyDescent="0.4">
      <c r="A13" s="91"/>
      <c r="B13" s="145"/>
      <c r="C13" s="152"/>
      <c r="D13" s="153"/>
      <c r="E13" s="153"/>
      <c r="F13" s="153"/>
      <c r="G13" s="153"/>
      <c r="H13" s="153"/>
      <c r="I13" s="153"/>
      <c r="J13" s="154"/>
      <c r="K13" s="91"/>
      <c r="L13" s="91"/>
      <c r="M13" s="155"/>
      <c r="N13" s="11" t="str">
        <f t="shared" si="0"/>
        <v/>
      </c>
    </row>
    <row r="14" spans="1:14" ht="15.75" x14ac:dyDescent="0.4">
      <c r="A14" s="91"/>
      <c r="B14" s="168" t="s">
        <v>542</v>
      </c>
      <c r="C14" s="146"/>
      <c r="D14" s="147"/>
      <c r="E14" s="147"/>
      <c r="F14" s="147"/>
      <c r="G14" s="147"/>
      <c r="H14" s="147"/>
      <c r="I14" s="147"/>
      <c r="J14" s="148"/>
      <c r="K14" s="91"/>
      <c r="L14" s="91"/>
      <c r="M14" s="97"/>
      <c r="N14" s="11"/>
    </row>
    <row r="15" spans="1:14" ht="15.75" x14ac:dyDescent="0.4">
      <c r="A15" s="91"/>
      <c r="B15" s="169"/>
      <c r="C15" s="149"/>
      <c r="D15" s="171"/>
      <c r="E15" s="171"/>
      <c r="F15" s="171"/>
      <c r="G15" s="171"/>
      <c r="H15" s="171"/>
      <c r="I15" s="171"/>
      <c r="J15" s="151"/>
      <c r="K15" s="91"/>
      <c r="L15" s="91"/>
      <c r="M15" s="97"/>
      <c r="N15" s="11"/>
    </row>
    <row r="16" spans="1:14" ht="15.75" x14ac:dyDescent="0.4">
      <c r="A16" s="91"/>
      <c r="B16" s="170"/>
      <c r="C16" s="152"/>
      <c r="D16" s="153"/>
      <c r="E16" s="153"/>
      <c r="F16" s="153"/>
      <c r="G16" s="153"/>
      <c r="H16" s="153"/>
      <c r="I16" s="153"/>
      <c r="J16" s="154"/>
      <c r="K16" s="91"/>
      <c r="L16" s="91"/>
      <c r="M16" s="97"/>
      <c r="N16" s="11"/>
    </row>
    <row r="17" spans="1:14" ht="15.75" x14ac:dyDescent="0.4">
      <c r="A17" s="91"/>
      <c r="B17" s="143" t="s">
        <v>543</v>
      </c>
      <c r="C17" s="146"/>
      <c r="D17" s="147"/>
      <c r="E17" s="147"/>
      <c r="F17" s="147"/>
      <c r="G17" s="147"/>
      <c r="H17" s="147"/>
      <c r="I17" s="147"/>
      <c r="J17" s="148"/>
      <c r="K17" s="91"/>
      <c r="L17" s="91"/>
      <c r="M17" s="155"/>
      <c r="N17" s="11" t="str">
        <f t="shared" si="0"/>
        <v/>
      </c>
    </row>
    <row r="18" spans="1:14" ht="15.75" x14ac:dyDescent="0.4">
      <c r="A18" s="91"/>
      <c r="B18" s="144"/>
      <c r="C18" s="149"/>
      <c r="D18" s="150"/>
      <c r="E18" s="150"/>
      <c r="F18" s="150"/>
      <c r="G18" s="150"/>
      <c r="H18" s="150"/>
      <c r="I18" s="150"/>
      <c r="J18" s="151"/>
      <c r="K18" s="91"/>
      <c r="L18" s="91"/>
      <c r="M18" s="155"/>
      <c r="N18" s="11" t="str">
        <f t="shared" si="0"/>
        <v/>
      </c>
    </row>
    <row r="19" spans="1:14" ht="15.75" x14ac:dyDescent="0.4">
      <c r="A19" s="91"/>
      <c r="B19" s="145"/>
      <c r="C19" s="152"/>
      <c r="D19" s="153"/>
      <c r="E19" s="153"/>
      <c r="F19" s="153"/>
      <c r="G19" s="153"/>
      <c r="H19" s="153"/>
      <c r="I19" s="153"/>
      <c r="J19" s="154"/>
      <c r="K19" s="91"/>
      <c r="L19" s="91"/>
      <c r="M19" s="155"/>
      <c r="N19" s="11" t="str">
        <f t="shared" si="0"/>
        <v/>
      </c>
    </row>
    <row r="20" spans="1:14" ht="18" customHeight="1" x14ac:dyDescent="0.4">
      <c r="A20" s="91"/>
      <c r="B20" s="98" t="s">
        <v>544</v>
      </c>
      <c r="C20" s="175"/>
      <c r="D20" s="176"/>
      <c r="E20" s="176"/>
      <c r="F20" s="176"/>
      <c r="G20" s="176"/>
      <c r="H20" s="176"/>
      <c r="I20" s="176"/>
      <c r="J20" s="177"/>
      <c r="K20" s="91"/>
      <c r="L20" s="91"/>
      <c r="M20" s="99"/>
      <c r="N20" s="11" t="str">
        <f t="shared" si="0"/>
        <v/>
      </c>
    </row>
    <row r="21" spans="1:14" ht="15.75" x14ac:dyDescent="0.4">
      <c r="A21" s="91"/>
      <c r="B21" s="169" t="s">
        <v>545</v>
      </c>
      <c r="C21" s="149"/>
      <c r="D21" s="171"/>
      <c r="E21" s="171"/>
      <c r="F21" s="171"/>
      <c r="G21" s="171"/>
      <c r="H21" s="171"/>
      <c r="I21" s="171"/>
      <c r="J21" s="151"/>
      <c r="K21" s="91"/>
      <c r="L21" s="91"/>
      <c r="M21" s="155"/>
      <c r="N21" s="11" t="str">
        <f t="shared" si="0"/>
        <v/>
      </c>
    </row>
    <row r="22" spans="1:14" ht="15.75" x14ac:dyDescent="0.4">
      <c r="A22" s="91"/>
      <c r="B22" s="170"/>
      <c r="C22" s="152"/>
      <c r="D22" s="153"/>
      <c r="E22" s="153"/>
      <c r="F22" s="153"/>
      <c r="G22" s="153"/>
      <c r="H22" s="153"/>
      <c r="I22" s="153"/>
      <c r="J22" s="154"/>
      <c r="K22" s="91"/>
      <c r="L22" s="91"/>
      <c r="M22" s="155"/>
      <c r="N22" s="11" t="str">
        <f t="shared" si="0"/>
        <v/>
      </c>
    </row>
    <row r="23" spans="1:14" ht="10.5" customHeight="1" x14ac:dyDescent="0.4">
      <c r="A23" s="91"/>
      <c r="B23" s="168" t="s">
        <v>546</v>
      </c>
      <c r="C23" s="161"/>
      <c r="D23" s="161"/>
      <c r="E23" s="179" t="s">
        <v>547</v>
      </c>
      <c r="F23" s="161"/>
      <c r="G23" s="161"/>
      <c r="H23" s="179" t="s">
        <v>547</v>
      </c>
      <c r="I23" s="161"/>
      <c r="J23" s="166"/>
      <c r="K23" s="91"/>
      <c r="L23" s="91"/>
      <c r="M23" s="155"/>
      <c r="N23" s="11" t="str">
        <f t="shared" si="0"/>
        <v/>
      </c>
    </row>
    <row r="24" spans="1:14" ht="15.75" x14ac:dyDescent="0.4">
      <c r="A24" s="91"/>
      <c r="B24" s="169"/>
      <c r="C24" s="178"/>
      <c r="D24" s="178"/>
      <c r="E24" s="180"/>
      <c r="F24" s="178"/>
      <c r="G24" s="178"/>
      <c r="H24" s="180"/>
      <c r="I24" s="178"/>
      <c r="J24" s="182"/>
      <c r="K24" s="91"/>
      <c r="L24" s="91"/>
      <c r="M24" s="155"/>
      <c r="N24" s="11" t="str">
        <f t="shared" si="0"/>
        <v/>
      </c>
    </row>
    <row r="25" spans="1:14" ht="15.75" x14ac:dyDescent="0.4">
      <c r="A25" s="91"/>
      <c r="B25" s="170"/>
      <c r="C25" s="163"/>
      <c r="D25" s="163"/>
      <c r="E25" s="181"/>
      <c r="F25" s="163"/>
      <c r="G25" s="163"/>
      <c r="H25" s="181"/>
      <c r="I25" s="163"/>
      <c r="J25" s="167"/>
      <c r="K25" s="91"/>
      <c r="L25" s="91"/>
      <c r="M25" s="155"/>
      <c r="N25" s="11" t="str">
        <f t="shared" si="0"/>
        <v/>
      </c>
    </row>
    <row r="26" spans="1:14" ht="15.75" x14ac:dyDescent="0.4">
      <c r="A26" s="91"/>
      <c r="B26" s="143" t="s">
        <v>548</v>
      </c>
      <c r="C26" s="146"/>
      <c r="D26" s="147"/>
      <c r="E26" s="147"/>
      <c r="F26" s="147"/>
      <c r="G26" s="147"/>
      <c r="H26" s="147"/>
      <c r="I26" s="147"/>
      <c r="J26" s="148"/>
      <c r="K26" s="91"/>
      <c r="L26" s="91"/>
      <c r="M26" s="155"/>
      <c r="N26" s="11" t="str">
        <f t="shared" si="0"/>
        <v/>
      </c>
    </row>
    <row r="27" spans="1:14" ht="15.75" x14ac:dyDescent="0.4">
      <c r="A27" s="91"/>
      <c r="B27" s="144"/>
      <c r="C27" s="149"/>
      <c r="D27" s="150"/>
      <c r="E27" s="150"/>
      <c r="F27" s="150"/>
      <c r="G27" s="150"/>
      <c r="H27" s="150"/>
      <c r="I27" s="150"/>
      <c r="J27" s="151"/>
      <c r="K27" s="91"/>
      <c r="L27" s="91"/>
      <c r="M27" s="155"/>
      <c r="N27" s="11" t="str">
        <f t="shared" si="0"/>
        <v/>
      </c>
    </row>
    <row r="28" spans="1:14" ht="16.5" thickBot="1" x14ac:dyDescent="0.45">
      <c r="A28" s="91"/>
      <c r="B28" s="183"/>
      <c r="C28" s="184"/>
      <c r="D28" s="185"/>
      <c r="E28" s="185"/>
      <c r="F28" s="185"/>
      <c r="G28" s="185"/>
      <c r="H28" s="185"/>
      <c r="I28" s="185"/>
      <c r="J28" s="186"/>
      <c r="K28" s="91"/>
      <c r="L28" s="91"/>
      <c r="M28" s="155"/>
      <c r="N28" s="11" t="str">
        <f t="shared" si="0"/>
        <v/>
      </c>
    </row>
    <row r="29" spans="1:14" ht="15.75" x14ac:dyDescent="0.4">
      <c r="A29" s="91"/>
      <c r="B29" s="91"/>
      <c r="C29" s="91"/>
      <c r="D29" s="91"/>
      <c r="E29" s="91"/>
      <c r="F29" s="91"/>
      <c r="G29" s="91"/>
      <c r="H29" s="91"/>
      <c r="I29" s="91"/>
      <c r="J29" s="91"/>
      <c r="K29" s="91"/>
      <c r="L29" s="91"/>
      <c r="M29" s="99"/>
      <c r="N29" s="11"/>
    </row>
    <row r="30" spans="1:14" ht="95.25" customHeight="1" thickBot="1" x14ac:dyDescent="0.45">
      <c r="A30" s="91"/>
      <c r="B30" s="187" t="s">
        <v>549</v>
      </c>
      <c r="C30" s="187"/>
      <c r="D30" s="187"/>
      <c r="E30" s="187"/>
      <c r="F30" s="187"/>
      <c r="G30" s="187"/>
      <c r="H30" s="187"/>
      <c r="I30" s="187"/>
      <c r="J30" s="187"/>
      <c r="K30" s="91"/>
      <c r="L30" s="91"/>
      <c r="M30" s="99"/>
      <c r="N30" s="11"/>
    </row>
    <row r="31" spans="1:14" ht="147" customHeight="1" thickTop="1" thickBot="1" x14ac:dyDescent="0.45">
      <c r="A31" s="91"/>
      <c r="B31" s="172" t="s">
        <v>558</v>
      </c>
      <c r="C31" s="173"/>
      <c r="D31" s="173"/>
      <c r="E31" s="173"/>
      <c r="F31" s="173"/>
      <c r="G31" s="173"/>
      <c r="H31" s="173"/>
      <c r="I31" s="173"/>
      <c r="J31" s="174"/>
      <c r="K31" s="91"/>
      <c r="L31" s="91"/>
      <c r="M31" s="91"/>
    </row>
    <row r="32" spans="1:14" ht="14.25" thickTop="1" x14ac:dyDescent="0.4">
      <c r="A32" s="91"/>
      <c r="B32" s="91"/>
      <c r="C32" s="91"/>
      <c r="D32" s="91"/>
      <c r="E32" s="91"/>
      <c r="F32" s="91"/>
      <c r="G32" s="91"/>
      <c r="H32" s="91"/>
      <c r="I32" s="91"/>
      <c r="J32" s="91"/>
      <c r="K32" s="91"/>
      <c r="L32" s="91"/>
      <c r="M32" s="91"/>
    </row>
  </sheetData>
  <sheetProtection sheet="1" selectLockedCells="1"/>
  <dataConsolidate/>
  <mergeCells count="32">
    <mergeCell ref="B31:J31"/>
    <mergeCell ref="C20:J20"/>
    <mergeCell ref="B21:B22"/>
    <mergeCell ref="C21:J22"/>
    <mergeCell ref="M21:M22"/>
    <mergeCell ref="B23:B25"/>
    <mergeCell ref="C23:D25"/>
    <mergeCell ref="E23:E25"/>
    <mergeCell ref="F23:G25"/>
    <mergeCell ref="H23:H25"/>
    <mergeCell ref="I23:J25"/>
    <mergeCell ref="M23:M25"/>
    <mergeCell ref="B26:B28"/>
    <mergeCell ref="C26:J28"/>
    <mergeCell ref="M26:M28"/>
    <mergeCell ref="B30:J30"/>
    <mergeCell ref="B17:B19"/>
    <mergeCell ref="C17:J19"/>
    <mergeCell ref="M17:M19"/>
    <mergeCell ref="B6:B8"/>
    <mergeCell ref="C6:J8"/>
    <mergeCell ref="M6:M8"/>
    <mergeCell ref="B9:B10"/>
    <mergeCell ref="C9:E10"/>
    <mergeCell ref="F9:F10"/>
    <mergeCell ref="G9:J10"/>
    <mergeCell ref="M9:M10"/>
    <mergeCell ref="B11:B13"/>
    <mergeCell ref="C11:J13"/>
    <mergeCell ref="M11:M13"/>
    <mergeCell ref="B14:B16"/>
    <mergeCell ref="C14:J16"/>
  </mergeCells>
  <phoneticPr fontId="1"/>
  <conditionalFormatting sqref="C6:J8 C11:J13 C17:J22 C14">
    <cfRule type="expression" dxfId="240" priority="17">
      <formula>C6=""</formula>
    </cfRule>
  </conditionalFormatting>
  <conditionalFormatting sqref="C26:J28">
    <cfRule type="expression" dxfId="239" priority="16">
      <formula>C26=""</formula>
    </cfRule>
  </conditionalFormatting>
  <conditionalFormatting sqref="M6">
    <cfRule type="notContainsBlanks" dxfId="238" priority="15">
      <formula>LEN(TRIM(M6))&gt;0</formula>
    </cfRule>
  </conditionalFormatting>
  <conditionalFormatting sqref="M11">
    <cfRule type="notContainsBlanks" dxfId="237" priority="14">
      <formula>LEN(TRIM(M11))&gt;0</formula>
    </cfRule>
  </conditionalFormatting>
  <conditionalFormatting sqref="M17">
    <cfRule type="notContainsBlanks" dxfId="236" priority="13">
      <formula>LEN(TRIM(M17))&gt;0</formula>
    </cfRule>
  </conditionalFormatting>
  <conditionalFormatting sqref="M20">
    <cfRule type="notContainsBlanks" dxfId="235" priority="12">
      <formula>LEN(TRIM(M20))&gt;0</formula>
    </cfRule>
  </conditionalFormatting>
  <conditionalFormatting sqref="M21">
    <cfRule type="notContainsBlanks" dxfId="234" priority="11">
      <formula>LEN(TRIM(M21))&gt;0</formula>
    </cfRule>
  </conditionalFormatting>
  <conditionalFormatting sqref="M26">
    <cfRule type="notContainsBlanks" dxfId="233" priority="10">
      <formula>LEN(TRIM(M26))&gt;0</formula>
    </cfRule>
  </conditionalFormatting>
  <conditionalFormatting sqref="M4">
    <cfRule type="notContainsBlanks" dxfId="232" priority="9">
      <formula>LEN(TRIM(M4))&gt;0</formula>
    </cfRule>
  </conditionalFormatting>
  <conditionalFormatting sqref="M9">
    <cfRule type="notContainsBlanks" dxfId="231" priority="8">
      <formula>LEN(TRIM(M9))&gt;0</formula>
    </cfRule>
  </conditionalFormatting>
  <conditionalFormatting sqref="G9">
    <cfRule type="expression" dxfId="230" priority="7">
      <formula>G9=""</formula>
    </cfRule>
  </conditionalFormatting>
  <conditionalFormatting sqref="C9">
    <cfRule type="expression" dxfId="229" priority="6">
      <formula>C9=""</formula>
    </cfRule>
  </conditionalFormatting>
  <conditionalFormatting sqref="F9">
    <cfRule type="expression" dxfId="228" priority="5">
      <formula>F9=""</formula>
    </cfRule>
  </conditionalFormatting>
  <conditionalFormatting sqref="F23 I23">
    <cfRule type="expression" dxfId="227" priority="4">
      <formula>F23=""</formula>
    </cfRule>
  </conditionalFormatting>
  <conditionalFormatting sqref="M23">
    <cfRule type="notContainsBlanks" dxfId="226" priority="3">
      <formula>LEN(TRIM(M23))&gt;0</formula>
    </cfRule>
  </conditionalFormatting>
  <conditionalFormatting sqref="C23">
    <cfRule type="expression" dxfId="225" priority="2">
      <formula>C23=""</formula>
    </cfRule>
  </conditionalFormatting>
  <conditionalFormatting sqref="M2">
    <cfRule type="notContainsBlanks" dxfId="224" priority="1">
      <formula>LEN(TRIM(M2))&gt;0</formula>
    </cfRule>
  </conditionalFormatting>
  <dataValidations count="3">
    <dataValidation imeMode="hiragana" allowBlank="1" showInputMessage="1" showErrorMessage="1" sqref="C6:J8 C21:J22 C17:J19 D11:J13 C11:C14"/>
    <dataValidation imeMode="fullKatakana" allowBlank="1" showInputMessage="1" showErrorMessage="1" sqref="C20:J20"/>
    <dataValidation imeMode="halfAlpha" allowBlank="1" showInputMessage="1" showErrorMessage="1" sqref="F9 C26:J28 I23:J25 F23:G25 C23:D25 C9:E10 G9:J10"/>
  </dataValidations>
  <pageMargins left="0.25" right="0.25" top="0.75" bottom="0.75" header="0.3" footer="0.3"/>
  <pageSetup paperSize="9" scale="85"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60"/>
  <sheetViews>
    <sheetView showGridLines="0" view="pageBreakPreview" zoomScale="85" zoomScaleNormal="85" zoomScaleSheetLayoutView="85" workbookViewId="0">
      <selection activeCell="B30" sqref="B30"/>
    </sheetView>
  </sheetViews>
  <sheetFormatPr defaultColWidth="9" defaultRowHeight="15.75" x14ac:dyDescent="0.4"/>
  <cols>
    <col min="1" max="1" width="7.625" style="9" customWidth="1"/>
    <col min="2" max="2" width="5" style="7" customWidth="1"/>
    <col min="3" max="3" width="5" style="8" customWidth="1"/>
    <col min="4" max="4" width="84.875" style="9" customWidth="1"/>
    <col min="5" max="5" width="8.125" style="9" customWidth="1"/>
    <col min="6" max="6" width="47.5" style="10" hidden="1" customWidth="1"/>
    <col min="7" max="7" width="2.375" style="9" hidden="1" customWidth="1"/>
    <col min="8" max="8" width="3.125" style="72" hidden="1" customWidth="1"/>
    <col min="9" max="9" width="9.625" style="130" bestFit="1" customWidth="1"/>
    <col min="10" max="16384" width="9" style="130"/>
  </cols>
  <sheetData>
    <row r="1" spans="1:11" ht="15" customHeight="1" x14ac:dyDescent="0.4"/>
    <row r="3" spans="1:11" ht="24.75" customHeight="1" x14ac:dyDescent="0.4">
      <c r="A3" s="1" t="s">
        <v>7</v>
      </c>
      <c r="B3" s="2"/>
      <c r="C3" s="1"/>
      <c r="D3" s="3"/>
      <c r="E3" s="4"/>
      <c r="F3" s="5"/>
      <c r="G3" s="4"/>
      <c r="H3" s="71"/>
      <c r="I3" s="131"/>
      <c r="J3" s="131"/>
      <c r="K3" s="131"/>
    </row>
    <row r="4" spans="1:11" x14ac:dyDescent="0.4">
      <c r="A4" s="6" t="s">
        <v>8</v>
      </c>
      <c r="H4" s="73"/>
    </row>
    <row r="5" spans="1:11" x14ac:dyDescent="0.4">
      <c r="H5" s="73"/>
    </row>
    <row r="6" spans="1:11" ht="34.5" customHeight="1" x14ac:dyDescent="0.4">
      <c r="A6" s="12"/>
      <c r="B6" s="201"/>
      <c r="C6" s="201"/>
      <c r="D6" s="201"/>
      <c r="H6" s="73"/>
    </row>
    <row r="7" spans="1:11" ht="14.25" customHeight="1" x14ac:dyDescent="0.4">
      <c r="A7" s="12"/>
      <c r="B7" s="44"/>
      <c r="C7" s="45"/>
      <c r="H7" s="73">
        <v>1</v>
      </c>
    </row>
    <row r="8" spans="1:11" ht="15.75" customHeight="1" x14ac:dyDescent="0.4">
      <c r="A8" s="12"/>
      <c r="E8" s="15"/>
      <c r="H8" s="73"/>
    </row>
    <row r="9" spans="1:11" x14ac:dyDescent="0.4">
      <c r="E9" s="15"/>
      <c r="H9" s="73"/>
    </row>
    <row r="10" spans="1:11" x14ac:dyDescent="0.4">
      <c r="E10" s="15"/>
      <c r="H10" s="73"/>
    </row>
    <row r="11" spans="1:11" x14ac:dyDescent="0.4">
      <c r="H11" s="73"/>
    </row>
    <row r="12" spans="1:11" x14ac:dyDescent="0.4">
      <c r="H12" s="73"/>
    </row>
    <row r="13" spans="1:11" x14ac:dyDescent="0.4">
      <c r="H13" s="73"/>
    </row>
    <row r="14" spans="1:11" x14ac:dyDescent="0.4">
      <c r="H14" s="73"/>
    </row>
    <row r="15" spans="1:11" x14ac:dyDescent="0.4">
      <c r="H15" s="73"/>
    </row>
    <row r="16" spans="1:11" x14ac:dyDescent="0.4">
      <c r="H16" s="73"/>
    </row>
    <row r="17" spans="1:11" ht="15.75" customHeight="1" x14ac:dyDescent="0.4">
      <c r="H17" s="73"/>
    </row>
    <row r="18" spans="1:11" x14ac:dyDescent="0.4">
      <c r="H18" s="73"/>
    </row>
    <row r="19" spans="1:11" x14ac:dyDescent="0.4">
      <c r="B19" s="20"/>
      <c r="H19" s="73"/>
    </row>
    <row r="20" spans="1:11" x14ac:dyDescent="0.4">
      <c r="B20" s="212"/>
      <c r="C20" s="212"/>
      <c r="D20" s="212"/>
      <c r="H20" s="73"/>
    </row>
    <row r="21" spans="1:11" x14ac:dyDescent="0.4">
      <c r="B21" s="212"/>
      <c r="C21" s="212"/>
      <c r="D21" s="212"/>
      <c r="H21" s="73"/>
    </row>
    <row r="22" spans="1:11" x14ac:dyDescent="0.4">
      <c r="B22" s="212"/>
      <c r="C22" s="212"/>
      <c r="D22" s="212"/>
      <c r="H22" s="73"/>
    </row>
    <row r="23" spans="1:11" x14ac:dyDescent="0.4">
      <c r="H23" s="73"/>
    </row>
    <row r="24" spans="1:11" x14ac:dyDescent="0.4">
      <c r="A24" s="6" t="s">
        <v>9</v>
      </c>
      <c r="H24" s="73"/>
    </row>
    <row r="25" spans="1:11" x14ac:dyDescent="0.4">
      <c r="H25" s="73"/>
    </row>
    <row r="26" spans="1:11" ht="24.75" customHeight="1" x14ac:dyDescent="0.4">
      <c r="A26" s="21"/>
      <c r="B26" s="22" t="s">
        <v>10</v>
      </c>
      <c r="C26" s="23" t="s">
        <v>11</v>
      </c>
      <c r="D26" s="24"/>
      <c r="E26" s="25"/>
      <c r="F26" s="26"/>
      <c r="G26" s="25"/>
      <c r="H26" s="78"/>
      <c r="I26" s="131"/>
      <c r="J26" s="131"/>
      <c r="K26" s="131"/>
    </row>
    <row r="27" spans="1:11" x14ac:dyDescent="0.4">
      <c r="B27" s="8"/>
      <c r="F27" s="9"/>
      <c r="H27" s="73"/>
    </row>
    <row r="28" spans="1:11" ht="34.5" customHeight="1" x14ac:dyDescent="0.4">
      <c r="A28" s="12" t="s">
        <v>12</v>
      </c>
      <c r="B28" s="201" t="s">
        <v>235</v>
      </c>
      <c r="C28" s="201"/>
      <c r="D28" s="201"/>
      <c r="F28" s="9"/>
      <c r="H28" s="73"/>
    </row>
    <row r="29" spans="1:11" ht="14.25" customHeight="1" thickBot="1" x14ac:dyDescent="0.45">
      <c r="A29" s="12"/>
      <c r="B29" s="54"/>
      <c r="C29" s="54"/>
      <c r="D29" s="54"/>
      <c r="F29" s="9"/>
      <c r="H29" s="73"/>
    </row>
    <row r="30" spans="1:11" ht="15.75" customHeight="1" thickTop="1" x14ac:dyDescent="0.4">
      <c r="A30" s="12"/>
      <c r="B30" s="58"/>
      <c r="C30" s="13" t="s">
        <v>30</v>
      </c>
      <c r="D30" s="14" t="s">
        <v>236</v>
      </c>
      <c r="E30" s="15" t="s">
        <v>14</v>
      </c>
      <c r="F30" s="9" t="str">
        <f>IF(COUNTIF(B30:B40,"ㇾ")=0,"回答が選択されていません","")</f>
        <v>回答が選択されていません</v>
      </c>
      <c r="G30" s="9" t="str">
        <f t="shared" ref="G30:G96" si="0">IF(F30="","","○")</f>
        <v>○</v>
      </c>
      <c r="H30" s="73"/>
    </row>
    <row r="31" spans="1:11" x14ac:dyDescent="0.4">
      <c r="B31" s="59"/>
      <c r="C31" s="16" t="s">
        <v>32</v>
      </c>
      <c r="D31" s="17" t="s">
        <v>237</v>
      </c>
      <c r="E31" s="15"/>
      <c r="F31" s="9" t="str">
        <f>IF(COUNTIF(B30:B40,"ㇾ")&gt;3,"3つより多く選択されています","")</f>
        <v/>
      </c>
      <c r="G31" s="9" t="str">
        <f t="shared" si="0"/>
        <v/>
      </c>
      <c r="H31" s="73"/>
    </row>
    <row r="32" spans="1:11" x14ac:dyDescent="0.4">
      <c r="B32" s="59"/>
      <c r="C32" s="100" t="s">
        <v>521</v>
      </c>
      <c r="D32" s="101" t="s">
        <v>522</v>
      </c>
      <c r="E32" s="15"/>
      <c r="F32" s="9"/>
    </row>
    <row r="33" spans="1:8" x14ac:dyDescent="0.4">
      <c r="B33" s="59"/>
      <c r="C33" s="16" t="s">
        <v>523</v>
      </c>
      <c r="D33" s="17" t="s">
        <v>238</v>
      </c>
      <c r="E33" s="15"/>
      <c r="F33" s="9" t="str">
        <f>IF(AND(B39="ㇾ",COUNTIF(B30:B40,"ㇾ")&gt;1),"回答内容が矛盾しています","")</f>
        <v/>
      </c>
      <c r="G33" s="9" t="str">
        <f t="shared" si="0"/>
        <v/>
      </c>
      <c r="H33" s="73"/>
    </row>
    <row r="34" spans="1:8" x14ac:dyDescent="0.4">
      <c r="B34" s="59"/>
      <c r="C34" s="16" t="s">
        <v>524</v>
      </c>
      <c r="D34" s="17" t="s">
        <v>239</v>
      </c>
      <c r="F34" s="9"/>
      <c r="G34" s="9" t="str">
        <f t="shared" si="0"/>
        <v/>
      </c>
      <c r="H34" s="73"/>
    </row>
    <row r="35" spans="1:8" x14ac:dyDescent="0.4">
      <c r="B35" s="59"/>
      <c r="C35" s="16" t="s">
        <v>525</v>
      </c>
      <c r="D35" s="17" t="s">
        <v>19</v>
      </c>
      <c r="F35" s="9"/>
      <c r="G35" s="9" t="str">
        <f t="shared" si="0"/>
        <v/>
      </c>
      <c r="H35" s="73"/>
    </row>
    <row r="36" spans="1:8" x14ac:dyDescent="0.4">
      <c r="B36" s="59"/>
      <c r="C36" s="16" t="s">
        <v>526</v>
      </c>
      <c r="D36" s="17" t="s">
        <v>21</v>
      </c>
      <c r="F36" s="9"/>
      <c r="G36" s="9" t="str">
        <f t="shared" si="0"/>
        <v/>
      </c>
      <c r="H36" s="73"/>
    </row>
    <row r="37" spans="1:8" x14ac:dyDescent="0.4">
      <c r="B37" s="59"/>
      <c r="C37" s="16" t="s">
        <v>527</v>
      </c>
      <c r="D37" s="17" t="s">
        <v>23</v>
      </c>
      <c r="F37" s="9"/>
      <c r="G37" s="9" t="str">
        <f t="shared" si="0"/>
        <v/>
      </c>
      <c r="H37" s="73"/>
    </row>
    <row r="38" spans="1:8" x14ac:dyDescent="0.4">
      <c r="B38" s="59"/>
      <c r="C38" s="16" t="s">
        <v>528</v>
      </c>
      <c r="D38" s="17" t="s">
        <v>240</v>
      </c>
      <c r="F38" s="9"/>
      <c r="G38" s="9" t="str">
        <f t="shared" si="0"/>
        <v/>
      </c>
      <c r="H38" s="73"/>
    </row>
    <row r="39" spans="1:8" x14ac:dyDescent="0.4">
      <c r="B39" s="59"/>
      <c r="C39" s="16" t="s">
        <v>529</v>
      </c>
      <c r="D39" s="17" t="s">
        <v>26</v>
      </c>
      <c r="F39" s="9"/>
      <c r="G39" s="9" t="str">
        <f t="shared" si="0"/>
        <v/>
      </c>
      <c r="H39" s="73"/>
    </row>
    <row r="40" spans="1:8" ht="15.75" customHeight="1" thickBot="1" x14ac:dyDescent="0.45">
      <c r="B40" s="60"/>
      <c r="C40" s="18" t="s">
        <v>530</v>
      </c>
      <c r="D40" s="19" t="s">
        <v>48</v>
      </c>
      <c r="F40" s="9"/>
      <c r="G40" s="9" t="str">
        <f t="shared" si="0"/>
        <v/>
      </c>
      <c r="H40" s="73"/>
    </row>
    <row r="41" spans="1:8" ht="16.5" thickTop="1" x14ac:dyDescent="0.4">
      <c r="B41" s="8"/>
      <c r="F41" s="9"/>
      <c r="G41" s="9" t="str">
        <f t="shared" si="0"/>
        <v/>
      </c>
      <c r="H41" s="73"/>
    </row>
    <row r="42" spans="1:8" ht="16.5" thickBot="1" x14ac:dyDescent="0.45">
      <c r="B42" s="41" t="s">
        <v>28</v>
      </c>
      <c r="F42" s="9"/>
      <c r="G42" s="9" t="str">
        <f t="shared" si="0"/>
        <v/>
      </c>
      <c r="H42" s="73"/>
    </row>
    <row r="43" spans="1:8" x14ac:dyDescent="0.4">
      <c r="B43" s="188"/>
      <c r="C43" s="189"/>
      <c r="D43" s="190"/>
      <c r="F43" s="9" t="str">
        <f>IF(AND(B43&lt;&gt;"",B40&lt;&gt;"ㇾ"),"「その他」が選択されていません","")</f>
        <v/>
      </c>
      <c r="G43" s="9" t="str">
        <f t="shared" si="0"/>
        <v/>
      </c>
      <c r="H43" s="73"/>
    </row>
    <row r="44" spans="1:8" x14ac:dyDescent="0.4">
      <c r="B44" s="191"/>
      <c r="C44" s="192"/>
      <c r="D44" s="193"/>
      <c r="F44" s="9" t="str">
        <f>IF(AND(B43="",B40="ㇾ"),"「その他　記入欄」にコメントを記入してください","")</f>
        <v/>
      </c>
      <c r="G44" s="9" t="str">
        <f t="shared" si="0"/>
        <v/>
      </c>
      <c r="H44" s="73"/>
    </row>
    <row r="45" spans="1:8" ht="16.5" thickBot="1" x14ac:dyDescent="0.45">
      <c r="B45" s="194"/>
      <c r="C45" s="195"/>
      <c r="D45" s="196"/>
      <c r="F45" s="9"/>
      <c r="G45" s="9" t="str">
        <f t="shared" si="0"/>
        <v/>
      </c>
      <c r="H45" s="73"/>
    </row>
    <row r="46" spans="1:8" x14ac:dyDescent="0.4">
      <c r="B46" s="8"/>
      <c r="F46" s="9"/>
      <c r="G46" s="9" t="str">
        <f t="shared" si="0"/>
        <v/>
      </c>
      <c r="H46" s="73"/>
    </row>
    <row r="47" spans="1:8" x14ac:dyDescent="0.4">
      <c r="B47" s="8"/>
      <c r="F47" s="9"/>
      <c r="G47" s="9" t="str">
        <f t="shared" si="0"/>
        <v/>
      </c>
      <c r="H47" s="73"/>
    </row>
    <row r="48" spans="1:8" ht="34.5" customHeight="1" x14ac:dyDescent="0.4">
      <c r="A48" s="12" t="s">
        <v>29</v>
      </c>
      <c r="B48" s="201" t="s">
        <v>241</v>
      </c>
      <c r="C48" s="201"/>
      <c r="D48" s="201"/>
      <c r="F48" s="9"/>
      <c r="G48" s="9" t="str">
        <f t="shared" si="0"/>
        <v/>
      </c>
      <c r="H48" s="73"/>
    </row>
    <row r="49" spans="1:11" ht="16.5" thickBot="1" x14ac:dyDescent="0.45">
      <c r="A49" s="12"/>
      <c r="B49" s="54"/>
      <c r="C49" s="54"/>
      <c r="D49" s="54"/>
      <c r="F49" s="9"/>
      <c r="G49" s="9" t="str">
        <f t="shared" si="0"/>
        <v/>
      </c>
      <c r="H49" s="73"/>
    </row>
    <row r="50" spans="1:11" ht="15.75" customHeight="1" thickTop="1" x14ac:dyDescent="0.4">
      <c r="A50" s="12"/>
      <c r="B50" s="58"/>
      <c r="C50" s="27" t="s">
        <v>30</v>
      </c>
      <c r="D50" s="14" t="s">
        <v>31</v>
      </c>
      <c r="E50" s="15" t="s">
        <v>14</v>
      </c>
      <c r="F50" s="9" t="str">
        <f>IF(COUNTIF(B50:B60,"ㇾ")=0,"回答が選択されていません","")</f>
        <v>回答が選択されていません</v>
      </c>
      <c r="G50" s="9" t="str">
        <f t="shared" si="0"/>
        <v>○</v>
      </c>
      <c r="H50" s="73"/>
    </row>
    <row r="51" spans="1:11" x14ac:dyDescent="0.4">
      <c r="B51" s="59"/>
      <c r="C51" s="102" t="s">
        <v>496</v>
      </c>
      <c r="D51" s="101" t="s">
        <v>42</v>
      </c>
      <c r="F51" s="9"/>
      <c r="G51" s="9" t="str">
        <f>IF(F51="","","○")</f>
        <v/>
      </c>
      <c r="H51" s="73"/>
    </row>
    <row r="52" spans="1:11" x14ac:dyDescent="0.4">
      <c r="B52" s="59"/>
      <c r="C52" s="28" t="s">
        <v>497</v>
      </c>
      <c r="D52" s="17" t="s">
        <v>482</v>
      </c>
      <c r="E52" s="15"/>
      <c r="F52" s="9" t="str">
        <f>IF(COUNTIF(B50:B60,"ㇾ")&gt;3,"3つより多く選択されています","")</f>
        <v/>
      </c>
      <c r="G52" s="9" t="str">
        <f t="shared" si="0"/>
        <v/>
      </c>
      <c r="H52" s="79"/>
    </row>
    <row r="53" spans="1:11" x14ac:dyDescent="0.4">
      <c r="B53" s="59"/>
      <c r="C53" s="28" t="s">
        <v>498</v>
      </c>
      <c r="D53" s="17" t="s">
        <v>34</v>
      </c>
      <c r="E53" s="15"/>
      <c r="F53" s="9" t="str">
        <f>IF(AND(B59="ㇾ",COUNTIF(B50:B60,"ㇾ")&gt;1),"回答内容が矛盾しています","")</f>
        <v/>
      </c>
      <c r="G53" s="9" t="str">
        <f t="shared" si="0"/>
        <v/>
      </c>
      <c r="H53" s="73"/>
    </row>
    <row r="54" spans="1:11" x14ac:dyDescent="0.4">
      <c r="B54" s="59"/>
      <c r="C54" s="28" t="s">
        <v>499</v>
      </c>
      <c r="D54" s="17" t="s">
        <v>36</v>
      </c>
      <c r="F54" s="9"/>
      <c r="G54" s="9" t="str">
        <f t="shared" si="0"/>
        <v/>
      </c>
      <c r="H54" s="73"/>
    </row>
    <row r="55" spans="1:11" x14ac:dyDescent="0.4">
      <c r="B55" s="59"/>
      <c r="C55" s="28" t="s">
        <v>500</v>
      </c>
      <c r="D55" s="17" t="s">
        <v>38</v>
      </c>
      <c r="F55" s="9"/>
      <c r="G55" s="9" t="str">
        <f t="shared" si="0"/>
        <v/>
      </c>
      <c r="H55" s="73"/>
    </row>
    <row r="56" spans="1:11" x14ac:dyDescent="0.4">
      <c r="B56" s="59"/>
      <c r="C56" s="28" t="s">
        <v>501</v>
      </c>
      <c r="D56" s="17" t="s">
        <v>40</v>
      </c>
      <c r="F56" s="9"/>
      <c r="G56" s="9" t="str">
        <f t="shared" si="0"/>
        <v/>
      </c>
      <c r="H56" s="73"/>
    </row>
    <row r="57" spans="1:11" s="132" customFormat="1" x14ac:dyDescent="0.4">
      <c r="A57" s="9"/>
      <c r="B57" s="59"/>
      <c r="C57" s="28" t="s">
        <v>508</v>
      </c>
      <c r="D57" s="17" t="s">
        <v>242</v>
      </c>
      <c r="E57" s="9"/>
      <c r="F57" s="9"/>
      <c r="G57" s="9" t="str">
        <f t="shared" si="0"/>
        <v/>
      </c>
      <c r="H57" s="73"/>
      <c r="I57" s="130"/>
      <c r="J57" s="130"/>
      <c r="K57" s="130"/>
    </row>
    <row r="58" spans="1:11" s="132" customFormat="1" x14ac:dyDescent="0.4">
      <c r="A58" s="9"/>
      <c r="B58" s="59"/>
      <c r="C58" s="28" t="s">
        <v>509</v>
      </c>
      <c r="D58" s="17" t="s">
        <v>45</v>
      </c>
      <c r="E58" s="9"/>
      <c r="F58" s="9"/>
      <c r="G58" s="9"/>
      <c r="H58" s="73"/>
      <c r="I58" s="130"/>
      <c r="J58" s="130"/>
      <c r="K58" s="130"/>
    </row>
    <row r="59" spans="1:11" s="132" customFormat="1" x14ac:dyDescent="0.4">
      <c r="A59" s="9"/>
      <c r="B59" s="59"/>
      <c r="C59" s="36" t="s">
        <v>46</v>
      </c>
      <c r="D59" s="17" t="s">
        <v>26</v>
      </c>
      <c r="E59" s="9"/>
      <c r="F59" s="9"/>
      <c r="G59" s="9" t="str">
        <f t="shared" si="0"/>
        <v/>
      </c>
      <c r="H59" s="73"/>
      <c r="I59" s="130"/>
      <c r="J59" s="130"/>
      <c r="K59" s="130"/>
    </row>
    <row r="60" spans="1:11" s="132" customFormat="1" ht="15.75" customHeight="1" thickBot="1" x14ac:dyDescent="0.45">
      <c r="A60" s="9"/>
      <c r="B60" s="60"/>
      <c r="C60" s="46" t="s">
        <v>71</v>
      </c>
      <c r="D60" s="19" t="s">
        <v>48</v>
      </c>
      <c r="E60" s="9"/>
      <c r="F60" s="9"/>
      <c r="G60" s="9" t="str">
        <f t="shared" si="0"/>
        <v/>
      </c>
      <c r="H60" s="73"/>
      <c r="I60" s="130"/>
      <c r="J60" s="130"/>
      <c r="K60" s="130"/>
    </row>
    <row r="61" spans="1:11" s="132" customFormat="1" ht="16.5" thickTop="1" x14ac:dyDescent="0.4">
      <c r="A61" s="9"/>
      <c r="B61" s="8"/>
      <c r="C61" s="8"/>
      <c r="D61" s="9"/>
      <c r="E61" s="9"/>
      <c r="F61" s="9"/>
      <c r="G61" s="9" t="str">
        <f t="shared" si="0"/>
        <v/>
      </c>
      <c r="H61" s="73"/>
      <c r="I61" s="130"/>
      <c r="J61" s="130"/>
      <c r="K61" s="130"/>
    </row>
    <row r="62" spans="1:11" s="132" customFormat="1" ht="16.5" thickBot="1" x14ac:dyDescent="0.45">
      <c r="A62" s="9"/>
      <c r="B62" s="41" t="s">
        <v>28</v>
      </c>
      <c r="C62" s="8"/>
      <c r="D62" s="9"/>
      <c r="E62" s="9"/>
      <c r="F62" s="9"/>
      <c r="G62" s="9" t="str">
        <f t="shared" si="0"/>
        <v/>
      </c>
      <c r="H62" s="73"/>
      <c r="I62" s="130"/>
      <c r="J62" s="130"/>
      <c r="K62" s="130"/>
    </row>
    <row r="63" spans="1:11" s="132" customFormat="1" x14ac:dyDescent="0.4">
      <c r="A63" s="9"/>
      <c r="B63" s="188"/>
      <c r="C63" s="189"/>
      <c r="D63" s="190"/>
      <c r="E63" s="9"/>
      <c r="F63" s="9" t="str">
        <f>IF(AND(B63&lt;&gt;"",B60&lt;&gt;"ㇾ"),"「その他」が選択されていません","")</f>
        <v/>
      </c>
      <c r="G63" s="9" t="str">
        <f t="shared" si="0"/>
        <v/>
      </c>
      <c r="H63" s="73"/>
      <c r="I63" s="130"/>
      <c r="J63" s="130"/>
      <c r="K63" s="130"/>
    </row>
    <row r="64" spans="1:11" s="132" customFormat="1" x14ac:dyDescent="0.4">
      <c r="A64" s="9"/>
      <c r="B64" s="191"/>
      <c r="C64" s="192"/>
      <c r="D64" s="193"/>
      <c r="E64" s="9"/>
      <c r="F64" s="9" t="str">
        <f>IF(AND(B63="",B60="ㇾ"),"「その他　記入欄」にコメントを記入してください","")</f>
        <v/>
      </c>
      <c r="G64" s="9" t="str">
        <f t="shared" si="0"/>
        <v/>
      </c>
      <c r="H64" s="73"/>
      <c r="I64" s="130"/>
      <c r="J64" s="130"/>
      <c r="K64" s="130"/>
    </row>
    <row r="65" spans="1:11" s="132" customFormat="1" ht="16.5" thickBot="1" x14ac:dyDescent="0.45">
      <c r="A65" s="9"/>
      <c r="B65" s="194"/>
      <c r="C65" s="195"/>
      <c r="D65" s="196"/>
      <c r="E65" s="9"/>
      <c r="F65" s="9"/>
      <c r="G65" s="9" t="str">
        <f t="shared" si="0"/>
        <v/>
      </c>
      <c r="H65" s="73"/>
      <c r="I65" s="130"/>
      <c r="J65" s="130"/>
      <c r="K65" s="130"/>
    </row>
    <row r="66" spans="1:11" s="132" customFormat="1" x14ac:dyDescent="0.4">
      <c r="A66" s="9"/>
      <c r="B66" s="8"/>
      <c r="C66" s="8"/>
      <c r="D66" s="9"/>
      <c r="E66" s="9"/>
      <c r="F66" s="9"/>
      <c r="G66" s="9" t="str">
        <f t="shared" si="0"/>
        <v/>
      </c>
      <c r="H66" s="73"/>
      <c r="I66" s="130"/>
      <c r="J66" s="130"/>
      <c r="K66" s="130"/>
    </row>
    <row r="67" spans="1:11" s="132" customFormat="1" x14ac:dyDescent="0.4">
      <c r="A67" s="9"/>
      <c r="B67" s="8"/>
      <c r="C67" s="8"/>
      <c r="D67" s="9"/>
      <c r="E67" s="9"/>
      <c r="F67" s="9"/>
      <c r="G67" s="9" t="str">
        <f t="shared" si="0"/>
        <v/>
      </c>
      <c r="H67" s="73"/>
      <c r="I67" s="130"/>
      <c r="J67" s="130"/>
      <c r="K67" s="130"/>
    </row>
    <row r="68" spans="1:11" s="132" customFormat="1" x14ac:dyDescent="0.4">
      <c r="A68" s="12" t="s">
        <v>49</v>
      </c>
      <c r="B68" s="201" t="s">
        <v>243</v>
      </c>
      <c r="C68" s="201"/>
      <c r="D68" s="201"/>
      <c r="E68" s="9"/>
      <c r="F68" s="9"/>
      <c r="G68" s="9" t="str">
        <f t="shared" si="0"/>
        <v/>
      </c>
      <c r="H68" s="73"/>
      <c r="I68" s="130"/>
      <c r="J68" s="130"/>
      <c r="K68" s="130"/>
    </row>
    <row r="69" spans="1:11" s="132" customFormat="1" ht="16.5" thickBot="1" x14ac:dyDescent="0.45">
      <c r="A69" s="12"/>
      <c r="B69" s="54"/>
      <c r="C69" s="54"/>
      <c r="D69" s="54"/>
      <c r="E69" s="9"/>
      <c r="F69" s="9"/>
      <c r="G69" s="9" t="str">
        <f t="shared" si="0"/>
        <v/>
      </c>
      <c r="H69" s="73"/>
      <c r="I69" s="130"/>
      <c r="J69" s="130"/>
      <c r="K69" s="130"/>
    </row>
    <row r="70" spans="1:11" s="132" customFormat="1" ht="15.75" customHeight="1" thickTop="1" x14ac:dyDescent="0.4">
      <c r="A70" s="12"/>
      <c r="B70" s="58"/>
      <c r="C70" s="13" t="s">
        <v>30</v>
      </c>
      <c r="D70" s="14" t="s">
        <v>50</v>
      </c>
      <c r="E70" s="15" t="s">
        <v>14</v>
      </c>
      <c r="F70" s="9" t="str">
        <f>IF(COUNTIF(B70:B80,"ㇾ")=0,"回答が選択されていません","")</f>
        <v>回答が選択されていません</v>
      </c>
      <c r="G70" s="9" t="str">
        <f t="shared" si="0"/>
        <v>○</v>
      </c>
      <c r="H70" s="73"/>
      <c r="I70" s="130"/>
      <c r="J70" s="130"/>
      <c r="K70" s="130"/>
    </row>
    <row r="71" spans="1:11" s="132" customFormat="1" x14ac:dyDescent="0.4">
      <c r="A71" s="9"/>
      <c r="B71" s="59"/>
      <c r="C71" s="16" t="s">
        <v>32</v>
      </c>
      <c r="D71" s="17" t="s">
        <v>51</v>
      </c>
      <c r="E71" s="15"/>
      <c r="F71" s="9" t="str">
        <f>IF(COUNTIF(B70:B80,"ㇾ")&gt;3,"3つより多く選択されています","")</f>
        <v/>
      </c>
      <c r="G71" s="9" t="str">
        <f t="shared" si="0"/>
        <v/>
      </c>
      <c r="H71" s="73"/>
      <c r="I71" s="130"/>
      <c r="J71" s="130"/>
      <c r="K71" s="130"/>
    </row>
    <row r="72" spans="1:11" s="132" customFormat="1" x14ac:dyDescent="0.4">
      <c r="A72" s="9"/>
      <c r="B72" s="59"/>
      <c r="C72" s="16" t="s">
        <v>33</v>
      </c>
      <c r="D72" s="17" t="s">
        <v>52</v>
      </c>
      <c r="E72" s="15"/>
      <c r="F72" s="9"/>
      <c r="G72" s="9" t="str">
        <f t="shared" si="0"/>
        <v/>
      </c>
      <c r="H72" s="73"/>
      <c r="I72" s="130"/>
      <c r="J72" s="130"/>
      <c r="K72" s="130"/>
    </row>
    <row r="73" spans="1:11" s="132" customFormat="1" x14ac:dyDescent="0.4">
      <c r="A73" s="9"/>
      <c r="B73" s="59"/>
      <c r="C73" s="16" t="s">
        <v>35</v>
      </c>
      <c r="D73" s="17" t="s">
        <v>53</v>
      </c>
      <c r="E73" s="9"/>
      <c r="F73" s="9"/>
      <c r="G73" s="9" t="str">
        <f t="shared" si="0"/>
        <v/>
      </c>
      <c r="H73" s="73"/>
      <c r="I73" s="130"/>
      <c r="J73" s="130"/>
      <c r="K73" s="130"/>
    </row>
    <row r="74" spans="1:11" s="132" customFormat="1" x14ac:dyDescent="0.4">
      <c r="A74" s="9"/>
      <c r="B74" s="59"/>
      <c r="C74" s="16" t="s">
        <v>37</v>
      </c>
      <c r="D74" s="17" t="s">
        <v>54</v>
      </c>
      <c r="E74" s="9"/>
      <c r="F74" s="9"/>
      <c r="G74" s="9" t="str">
        <f t="shared" si="0"/>
        <v/>
      </c>
      <c r="H74" s="73"/>
      <c r="I74" s="130"/>
      <c r="J74" s="130"/>
      <c r="K74" s="130"/>
    </row>
    <row r="75" spans="1:11" s="132" customFormat="1" x14ac:dyDescent="0.4">
      <c r="A75" s="9"/>
      <c r="B75" s="59"/>
      <c r="C75" s="16" t="s">
        <v>39</v>
      </c>
      <c r="D75" s="17" t="s">
        <v>55</v>
      </c>
      <c r="E75" s="9"/>
      <c r="F75" s="9"/>
      <c r="G75" s="9" t="str">
        <f t="shared" si="0"/>
        <v/>
      </c>
      <c r="H75" s="73"/>
      <c r="I75" s="130"/>
      <c r="J75" s="130"/>
      <c r="K75" s="130"/>
    </row>
    <row r="76" spans="1:11" s="132" customFormat="1" x14ac:dyDescent="0.4">
      <c r="A76" s="9"/>
      <c r="B76" s="59"/>
      <c r="C76" s="16" t="s">
        <v>41</v>
      </c>
      <c r="D76" s="17" t="s">
        <v>56</v>
      </c>
      <c r="E76" s="9"/>
      <c r="F76" s="9"/>
      <c r="G76" s="9" t="str">
        <f t="shared" si="0"/>
        <v/>
      </c>
      <c r="H76" s="73"/>
      <c r="I76" s="130"/>
      <c r="J76" s="130"/>
      <c r="K76" s="130"/>
    </row>
    <row r="77" spans="1:11" s="132" customFormat="1" x14ac:dyDescent="0.4">
      <c r="A77" s="9"/>
      <c r="B77" s="59"/>
      <c r="C77" s="16" t="s">
        <v>43</v>
      </c>
      <c r="D77" s="17" t="s">
        <v>57</v>
      </c>
      <c r="E77" s="9"/>
      <c r="F77" s="9"/>
      <c r="G77" s="9" t="str">
        <f t="shared" si="0"/>
        <v/>
      </c>
      <c r="H77" s="73"/>
      <c r="I77" s="130"/>
      <c r="J77" s="130"/>
      <c r="K77" s="130"/>
    </row>
    <row r="78" spans="1:11" s="132" customFormat="1" x14ac:dyDescent="0.4">
      <c r="A78" s="9"/>
      <c r="B78" s="59"/>
      <c r="C78" s="16" t="s">
        <v>44</v>
      </c>
      <c r="D78" s="17" t="s">
        <v>228</v>
      </c>
      <c r="E78" s="9"/>
      <c r="F78" s="9"/>
      <c r="G78" s="9" t="str">
        <f t="shared" si="0"/>
        <v/>
      </c>
      <c r="H78" s="73"/>
      <c r="I78" s="130"/>
      <c r="J78" s="130"/>
      <c r="K78" s="130"/>
    </row>
    <row r="79" spans="1:11" s="132" customFormat="1" x14ac:dyDescent="0.4">
      <c r="A79" s="9"/>
      <c r="B79" s="61"/>
      <c r="C79" s="30" t="s">
        <v>46</v>
      </c>
      <c r="D79" s="31" t="s">
        <v>240</v>
      </c>
      <c r="E79" s="9"/>
      <c r="F79" s="9"/>
      <c r="G79" s="9" t="str">
        <f t="shared" si="0"/>
        <v/>
      </c>
      <c r="H79" s="73"/>
      <c r="I79" s="130"/>
      <c r="J79" s="130"/>
      <c r="K79" s="130"/>
    </row>
    <row r="80" spans="1:11" s="132" customFormat="1" ht="15.75" customHeight="1" thickBot="1" x14ac:dyDescent="0.45">
      <c r="A80" s="9"/>
      <c r="B80" s="60"/>
      <c r="C80" s="18" t="s">
        <v>58</v>
      </c>
      <c r="D80" s="19" t="s">
        <v>48</v>
      </c>
      <c r="E80" s="9"/>
      <c r="F80" s="9"/>
      <c r="G80" s="9" t="str">
        <f t="shared" si="0"/>
        <v/>
      </c>
      <c r="H80" s="73"/>
      <c r="I80" s="130"/>
      <c r="J80" s="130"/>
      <c r="K80" s="130"/>
    </row>
    <row r="81" spans="1:11" s="132" customFormat="1" ht="16.5" thickTop="1" x14ac:dyDescent="0.4">
      <c r="A81" s="9"/>
      <c r="B81" s="8"/>
      <c r="C81" s="8"/>
      <c r="D81" s="9"/>
      <c r="E81" s="9"/>
      <c r="F81" s="9"/>
      <c r="G81" s="9" t="str">
        <f t="shared" si="0"/>
        <v/>
      </c>
      <c r="H81" s="73"/>
      <c r="I81" s="130"/>
      <c r="J81" s="130"/>
      <c r="K81" s="130"/>
    </row>
    <row r="82" spans="1:11" s="132" customFormat="1" ht="16.5" thickBot="1" x14ac:dyDescent="0.45">
      <c r="A82" s="9"/>
      <c r="B82" s="41" t="s">
        <v>28</v>
      </c>
      <c r="C82" s="8"/>
      <c r="D82" s="9"/>
      <c r="E82" s="9"/>
      <c r="F82" s="9"/>
      <c r="G82" s="9" t="str">
        <f t="shared" si="0"/>
        <v/>
      </c>
      <c r="H82" s="73"/>
      <c r="I82" s="130"/>
      <c r="J82" s="130"/>
      <c r="K82" s="130"/>
    </row>
    <row r="83" spans="1:11" s="132" customFormat="1" x14ac:dyDescent="0.4">
      <c r="A83" s="9"/>
      <c r="B83" s="188"/>
      <c r="C83" s="189"/>
      <c r="D83" s="190"/>
      <c r="E83" s="9"/>
      <c r="F83" s="9" t="str">
        <f>IF(AND(B83&lt;&gt;"",B80&lt;&gt;"ㇾ"),"「その他」が選択されていません","")</f>
        <v/>
      </c>
      <c r="G83" s="9" t="str">
        <f t="shared" si="0"/>
        <v/>
      </c>
      <c r="H83" s="73"/>
      <c r="I83" s="130"/>
      <c r="J83" s="130"/>
      <c r="K83" s="130"/>
    </row>
    <row r="84" spans="1:11" s="132" customFormat="1" x14ac:dyDescent="0.4">
      <c r="A84" s="9"/>
      <c r="B84" s="191"/>
      <c r="C84" s="192"/>
      <c r="D84" s="193"/>
      <c r="E84" s="9"/>
      <c r="F84" s="9" t="str">
        <f>IF(AND(B83="",B80="ㇾ"),"「その他　記入欄」にコメントを記入してください","")</f>
        <v/>
      </c>
      <c r="G84" s="9" t="str">
        <f t="shared" si="0"/>
        <v/>
      </c>
      <c r="H84" s="73"/>
      <c r="I84" s="130"/>
      <c r="J84" s="130"/>
      <c r="K84" s="130"/>
    </row>
    <row r="85" spans="1:11" s="132" customFormat="1" ht="16.5" thickBot="1" x14ac:dyDescent="0.45">
      <c r="A85" s="9"/>
      <c r="B85" s="194"/>
      <c r="C85" s="195"/>
      <c r="D85" s="196"/>
      <c r="E85" s="9"/>
      <c r="F85" s="9"/>
      <c r="G85" s="9" t="str">
        <f t="shared" si="0"/>
        <v/>
      </c>
      <c r="H85" s="73"/>
      <c r="I85" s="130"/>
      <c r="J85" s="130"/>
      <c r="K85" s="130"/>
    </row>
    <row r="86" spans="1:11" s="132" customFormat="1" x14ac:dyDescent="0.4">
      <c r="A86" s="9"/>
      <c r="B86" s="8"/>
      <c r="C86" s="8"/>
      <c r="D86" s="9"/>
      <c r="E86" s="9"/>
      <c r="F86" s="9"/>
      <c r="G86" s="9" t="str">
        <f t="shared" si="0"/>
        <v/>
      </c>
      <c r="H86" s="73"/>
      <c r="I86" s="130"/>
      <c r="J86" s="130"/>
      <c r="K86" s="130"/>
    </row>
    <row r="87" spans="1:11" s="132" customFormat="1" x14ac:dyDescent="0.4">
      <c r="A87" s="9"/>
      <c r="B87" s="8"/>
      <c r="C87" s="8"/>
      <c r="D87" s="9"/>
      <c r="E87" s="9"/>
      <c r="F87" s="9"/>
      <c r="G87" s="9" t="str">
        <f t="shared" si="0"/>
        <v/>
      </c>
      <c r="H87" s="73"/>
      <c r="I87" s="130"/>
      <c r="J87" s="130"/>
      <c r="K87" s="130"/>
    </row>
    <row r="88" spans="1:11" s="132" customFormat="1" x14ac:dyDescent="0.4">
      <c r="A88" s="12" t="s">
        <v>59</v>
      </c>
      <c r="B88" s="201" t="s">
        <v>244</v>
      </c>
      <c r="C88" s="201"/>
      <c r="D88" s="201"/>
      <c r="E88" s="9"/>
      <c r="F88" s="9"/>
      <c r="G88" s="9" t="str">
        <f t="shared" si="0"/>
        <v/>
      </c>
      <c r="H88" s="77"/>
      <c r="I88" s="130"/>
      <c r="J88" s="130"/>
      <c r="K88" s="130"/>
    </row>
    <row r="89" spans="1:11" s="132" customFormat="1" ht="17.25" customHeight="1" thickBot="1" x14ac:dyDescent="0.45">
      <c r="A89" s="12"/>
      <c r="B89" s="54"/>
      <c r="C89" s="54"/>
      <c r="D89" s="54"/>
      <c r="E89" s="9"/>
      <c r="F89" s="9"/>
      <c r="G89" s="9"/>
      <c r="H89" s="77"/>
      <c r="I89" s="130"/>
      <c r="J89" s="130"/>
      <c r="K89" s="130"/>
    </row>
    <row r="90" spans="1:11" s="132" customFormat="1" ht="16.5" thickTop="1" x14ac:dyDescent="0.4">
      <c r="A90" s="12"/>
      <c r="B90" s="58"/>
      <c r="C90" s="13" t="s">
        <v>30</v>
      </c>
      <c r="D90" s="14" t="s">
        <v>229</v>
      </c>
      <c r="E90" s="9"/>
      <c r="F90" s="9"/>
      <c r="G90" s="9" t="str">
        <f t="shared" si="0"/>
        <v/>
      </c>
      <c r="H90" s="73"/>
      <c r="I90" s="130"/>
      <c r="J90" s="130"/>
      <c r="K90" s="130"/>
    </row>
    <row r="91" spans="1:11" s="132" customFormat="1" ht="15.75" customHeight="1" x14ac:dyDescent="0.4">
      <c r="A91" s="12"/>
      <c r="B91" s="62"/>
      <c r="C91" s="16" t="s">
        <v>32</v>
      </c>
      <c r="D91" s="56" t="s">
        <v>61</v>
      </c>
      <c r="E91" s="15" t="s">
        <v>14</v>
      </c>
      <c r="F91" s="9" t="str">
        <f>IF(COUNTIF(B91:B98,"ㇾ")=0,"回答が選択されていません","")</f>
        <v>回答が選択されていません</v>
      </c>
      <c r="G91" s="9" t="str">
        <f t="shared" si="0"/>
        <v>○</v>
      </c>
      <c r="H91" s="73"/>
      <c r="I91" s="130"/>
      <c r="J91" s="130"/>
      <c r="K91" s="130"/>
    </row>
    <row r="92" spans="1:11" s="132" customFormat="1" x14ac:dyDescent="0.4">
      <c r="A92" s="9"/>
      <c r="B92" s="59"/>
      <c r="C92" s="16" t="s">
        <v>33</v>
      </c>
      <c r="D92" s="17" t="s">
        <v>62</v>
      </c>
      <c r="E92" s="15"/>
      <c r="F92" s="9" t="str">
        <f>IF(COUNTIF(B91:B98,"ㇾ")&gt;3,"3つより多く選択されています","")</f>
        <v/>
      </c>
      <c r="G92" s="9" t="str">
        <f t="shared" si="0"/>
        <v/>
      </c>
      <c r="H92" s="73"/>
      <c r="I92" s="130"/>
      <c r="J92" s="130"/>
      <c r="K92" s="130"/>
    </row>
    <row r="93" spans="1:11" s="132" customFormat="1" x14ac:dyDescent="0.4">
      <c r="A93" s="9"/>
      <c r="B93" s="59"/>
      <c r="C93" s="16" t="s">
        <v>35</v>
      </c>
      <c r="D93" s="17" t="s">
        <v>63</v>
      </c>
      <c r="E93" s="15"/>
      <c r="F93" s="9"/>
      <c r="G93" s="9" t="str">
        <f t="shared" si="0"/>
        <v/>
      </c>
      <c r="H93" s="73"/>
      <c r="I93" s="130"/>
      <c r="J93" s="130"/>
      <c r="K93" s="130"/>
    </row>
    <row r="94" spans="1:11" s="132" customFormat="1" x14ac:dyDescent="0.4">
      <c r="A94" s="9"/>
      <c r="B94" s="59"/>
      <c r="C94" s="16" t="s">
        <v>37</v>
      </c>
      <c r="D94" s="17" t="s">
        <v>64</v>
      </c>
      <c r="E94" s="9"/>
      <c r="F94" s="9"/>
      <c r="G94" s="9" t="str">
        <f t="shared" si="0"/>
        <v/>
      </c>
      <c r="H94" s="73"/>
      <c r="I94" s="130"/>
      <c r="J94" s="130"/>
      <c r="K94" s="130"/>
    </row>
    <row r="95" spans="1:11" s="132" customFormat="1" x14ac:dyDescent="0.4">
      <c r="A95" s="9"/>
      <c r="B95" s="59"/>
      <c r="C95" s="16" t="s">
        <v>39</v>
      </c>
      <c r="D95" s="17" t="s">
        <v>83</v>
      </c>
      <c r="E95" s="9"/>
      <c r="F95" s="9"/>
      <c r="G95" s="9" t="str">
        <f t="shared" si="0"/>
        <v/>
      </c>
      <c r="H95" s="73"/>
      <c r="I95" s="130"/>
      <c r="J95" s="130"/>
      <c r="K95" s="130"/>
    </row>
    <row r="96" spans="1:11" s="132" customFormat="1" x14ac:dyDescent="0.4">
      <c r="A96" s="9"/>
      <c r="B96" s="59"/>
      <c r="C96" s="16" t="s">
        <v>41</v>
      </c>
      <c r="D96" s="17" t="s">
        <v>65</v>
      </c>
      <c r="E96" s="9"/>
      <c r="F96" s="9"/>
      <c r="G96" s="9" t="str">
        <f t="shared" si="0"/>
        <v/>
      </c>
      <c r="H96" s="73"/>
      <c r="I96" s="130"/>
      <c r="J96" s="130"/>
      <c r="K96" s="130"/>
    </row>
    <row r="97" spans="1:11" s="132" customFormat="1" x14ac:dyDescent="0.4">
      <c r="A97" s="9"/>
      <c r="B97" s="59"/>
      <c r="C97" s="16" t="s">
        <v>43</v>
      </c>
      <c r="D97" s="17" t="s">
        <v>66</v>
      </c>
      <c r="E97" s="9"/>
      <c r="F97" s="9"/>
      <c r="G97" s="9" t="str">
        <f t="shared" ref="G97:G170" si="1">IF(F97="","","○")</f>
        <v/>
      </c>
      <c r="H97" s="73"/>
      <c r="I97" s="130"/>
      <c r="J97" s="130"/>
      <c r="K97" s="130"/>
    </row>
    <row r="98" spans="1:11" s="132" customFormat="1" x14ac:dyDescent="0.4">
      <c r="A98" s="9"/>
      <c r="B98" s="59"/>
      <c r="C98" s="16" t="s">
        <v>67</v>
      </c>
      <c r="D98" s="17" t="s">
        <v>68</v>
      </c>
      <c r="E98" s="9"/>
      <c r="F98" s="9"/>
      <c r="G98" s="9" t="str">
        <f t="shared" si="1"/>
        <v/>
      </c>
      <c r="H98" s="73"/>
      <c r="I98" s="130"/>
      <c r="J98" s="130"/>
      <c r="K98" s="130"/>
    </row>
    <row r="99" spans="1:11" s="132" customFormat="1" x14ac:dyDescent="0.4">
      <c r="A99" s="9"/>
      <c r="B99" s="61"/>
      <c r="C99" s="30" t="s">
        <v>69</v>
      </c>
      <c r="D99" s="31" t="s">
        <v>70</v>
      </c>
      <c r="E99" s="9"/>
      <c r="F99" s="9"/>
      <c r="G99" s="9" t="str">
        <f t="shared" si="1"/>
        <v/>
      </c>
      <c r="H99" s="73"/>
      <c r="I99" s="130"/>
      <c r="J99" s="130"/>
      <c r="K99" s="130"/>
    </row>
    <row r="100" spans="1:11" s="132" customFormat="1" x14ac:dyDescent="0.4">
      <c r="A100" s="9"/>
      <c r="B100" s="61"/>
      <c r="C100" s="30" t="s">
        <v>71</v>
      </c>
      <c r="D100" s="31" t="s">
        <v>230</v>
      </c>
      <c r="E100" s="9"/>
      <c r="F100" s="9"/>
      <c r="G100" s="9"/>
      <c r="H100" s="73"/>
      <c r="I100" s="130"/>
      <c r="J100" s="130"/>
      <c r="K100" s="130"/>
    </row>
    <row r="101" spans="1:11" s="132" customFormat="1" ht="16.5" thickBot="1" x14ac:dyDescent="0.45">
      <c r="A101" s="9"/>
      <c r="B101" s="60"/>
      <c r="C101" s="18" t="s">
        <v>72</v>
      </c>
      <c r="D101" s="19" t="s">
        <v>48</v>
      </c>
      <c r="E101" s="9"/>
      <c r="F101" s="9"/>
      <c r="G101" s="9"/>
      <c r="H101" s="73"/>
      <c r="I101" s="130"/>
      <c r="J101" s="130"/>
      <c r="K101" s="130"/>
    </row>
    <row r="102" spans="1:11" s="132" customFormat="1" ht="19.5" thickTop="1" x14ac:dyDescent="0.4">
      <c r="A102" s="9"/>
      <c r="B102" s="57"/>
      <c r="C102" s="8"/>
      <c r="D102" s="41"/>
      <c r="E102" s="9"/>
      <c r="F102" s="9"/>
      <c r="G102" s="9"/>
      <c r="H102" s="73"/>
      <c r="I102" s="130"/>
      <c r="J102" s="130"/>
      <c r="K102" s="130"/>
    </row>
    <row r="103" spans="1:11" s="132" customFormat="1" ht="16.5" thickBot="1" x14ac:dyDescent="0.45">
      <c r="A103" s="9"/>
      <c r="B103" s="41" t="s">
        <v>28</v>
      </c>
      <c r="C103" s="8"/>
      <c r="D103" s="9"/>
      <c r="E103" s="9"/>
      <c r="F103" s="9"/>
      <c r="G103" s="9" t="str">
        <f t="shared" si="1"/>
        <v/>
      </c>
      <c r="H103" s="73"/>
      <c r="I103" s="130"/>
      <c r="J103" s="130"/>
      <c r="K103" s="130"/>
    </row>
    <row r="104" spans="1:11" s="132" customFormat="1" x14ac:dyDescent="0.4">
      <c r="A104" s="9"/>
      <c r="B104" s="188"/>
      <c r="C104" s="189"/>
      <c r="D104" s="190"/>
      <c r="E104" s="9"/>
      <c r="F104" s="9" t="e">
        <f>IF(AND(B104&lt;&gt;"",#REF!&lt;&gt;"ㇾ"),"「その他」が選択されていません","")</f>
        <v>#REF!</v>
      </c>
      <c r="G104" s="9" t="e">
        <f t="shared" si="1"/>
        <v>#REF!</v>
      </c>
      <c r="H104" s="73"/>
      <c r="I104" s="130"/>
      <c r="J104" s="130"/>
      <c r="K104" s="130"/>
    </row>
    <row r="105" spans="1:11" s="132" customFormat="1" x14ac:dyDescent="0.4">
      <c r="A105" s="9"/>
      <c r="B105" s="191"/>
      <c r="C105" s="192"/>
      <c r="D105" s="193"/>
      <c r="E105" s="9"/>
      <c r="F105" s="9" t="e">
        <f>IF(AND(B104="",#REF!="ㇾ"),"「その他　記入欄」にコメントを記入してください","")</f>
        <v>#REF!</v>
      </c>
      <c r="G105" s="9" t="e">
        <f t="shared" si="1"/>
        <v>#REF!</v>
      </c>
      <c r="H105" s="73"/>
      <c r="I105" s="130"/>
      <c r="J105" s="130"/>
      <c r="K105" s="130"/>
    </row>
    <row r="106" spans="1:11" s="132" customFormat="1" ht="16.5" thickBot="1" x14ac:dyDescent="0.45">
      <c r="A106" s="9"/>
      <c r="B106" s="194"/>
      <c r="C106" s="195"/>
      <c r="D106" s="196"/>
      <c r="E106" s="9"/>
      <c r="F106" s="9"/>
      <c r="G106" s="9" t="str">
        <f t="shared" si="1"/>
        <v/>
      </c>
      <c r="H106" s="73"/>
      <c r="I106" s="130"/>
      <c r="J106" s="130"/>
      <c r="K106" s="130"/>
    </row>
    <row r="107" spans="1:11" s="132" customFormat="1" x14ac:dyDescent="0.4">
      <c r="A107" s="9"/>
      <c r="B107" s="8"/>
      <c r="C107" s="8"/>
      <c r="D107" s="9"/>
      <c r="E107" s="9"/>
      <c r="F107" s="9"/>
      <c r="G107" s="9" t="str">
        <f t="shared" si="1"/>
        <v/>
      </c>
      <c r="H107" s="73"/>
      <c r="I107" s="130"/>
      <c r="J107" s="130"/>
      <c r="K107" s="130"/>
    </row>
    <row r="108" spans="1:11" s="132" customFormat="1" x14ac:dyDescent="0.4">
      <c r="A108" s="9"/>
      <c r="B108" s="8"/>
      <c r="C108" s="8"/>
      <c r="D108" s="9"/>
      <c r="E108" s="9"/>
      <c r="F108" s="9"/>
      <c r="G108" s="9" t="str">
        <f t="shared" si="1"/>
        <v/>
      </c>
      <c r="H108" s="73"/>
      <c r="I108" s="130"/>
      <c r="J108" s="130"/>
      <c r="K108" s="130"/>
    </row>
    <row r="109" spans="1:11" s="132" customFormat="1" x14ac:dyDescent="0.4">
      <c r="A109" s="12" t="s">
        <v>234</v>
      </c>
      <c r="B109" s="201" t="s">
        <v>245</v>
      </c>
      <c r="C109" s="201"/>
      <c r="D109" s="201"/>
      <c r="E109" s="9"/>
      <c r="F109" s="9"/>
      <c r="G109" s="9" t="str">
        <f t="shared" si="1"/>
        <v/>
      </c>
      <c r="H109" s="73"/>
      <c r="I109" s="130"/>
      <c r="J109" s="130"/>
      <c r="K109" s="130"/>
    </row>
    <row r="110" spans="1:11" s="132" customFormat="1" ht="16.5" thickBot="1" x14ac:dyDescent="0.45">
      <c r="A110" s="12"/>
      <c r="B110" s="122"/>
      <c r="C110" s="122"/>
      <c r="D110" s="122"/>
      <c r="E110" s="9"/>
      <c r="F110" s="9"/>
      <c r="G110" s="9"/>
      <c r="H110" s="73"/>
      <c r="I110" s="130"/>
      <c r="J110" s="130"/>
      <c r="K110" s="130"/>
    </row>
    <row r="111" spans="1:11" s="132" customFormat="1" ht="15.75" customHeight="1" thickTop="1" x14ac:dyDescent="0.4">
      <c r="A111" s="12"/>
      <c r="B111" s="58"/>
      <c r="C111" s="13" t="s">
        <v>30</v>
      </c>
      <c r="D111" s="14" t="s">
        <v>246</v>
      </c>
      <c r="E111" s="15" t="s">
        <v>14</v>
      </c>
      <c r="F111" s="9" t="str">
        <f>IF(COUNTIF(B111:B116,"ㇾ")=0,"回答が選択されていません","")</f>
        <v>回答が選択されていません</v>
      </c>
      <c r="G111" s="9"/>
      <c r="H111" s="73"/>
      <c r="I111" s="130"/>
      <c r="J111" s="130"/>
      <c r="K111" s="130"/>
    </row>
    <row r="112" spans="1:11" s="132" customFormat="1" x14ac:dyDescent="0.4">
      <c r="A112" s="9"/>
      <c r="B112" s="59"/>
      <c r="C112" s="16" t="s">
        <v>32</v>
      </c>
      <c r="D112" s="17" t="s">
        <v>247</v>
      </c>
      <c r="E112" s="15"/>
      <c r="F112" s="9" t="str">
        <f>IF(COUNTIF(B111:B116,"ㇾ")&gt;1,"1つより多く選択されています","")</f>
        <v/>
      </c>
      <c r="G112" s="9" t="str">
        <f t="shared" si="1"/>
        <v/>
      </c>
      <c r="H112" s="73"/>
      <c r="I112" s="130"/>
      <c r="J112" s="130"/>
      <c r="K112" s="130"/>
    </row>
    <row r="113" spans="1:11" s="132" customFormat="1" x14ac:dyDescent="0.4">
      <c r="A113" s="9"/>
      <c r="B113" s="59"/>
      <c r="C113" s="16" t="s">
        <v>33</v>
      </c>
      <c r="D113" s="17" t="s">
        <v>248</v>
      </c>
      <c r="E113" s="15"/>
      <c r="F113" s="9"/>
      <c r="G113" s="9" t="str">
        <f t="shared" si="1"/>
        <v/>
      </c>
      <c r="H113" s="73"/>
      <c r="I113" s="130"/>
      <c r="J113" s="130"/>
      <c r="K113" s="130"/>
    </row>
    <row r="114" spans="1:11" s="132" customFormat="1" x14ac:dyDescent="0.4">
      <c r="A114" s="9"/>
      <c r="B114" s="59"/>
      <c r="C114" s="16" t="s">
        <v>35</v>
      </c>
      <c r="D114" s="17" t="s">
        <v>249</v>
      </c>
      <c r="E114" s="9"/>
      <c r="F114" s="9"/>
      <c r="G114" s="9" t="str">
        <f t="shared" si="1"/>
        <v/>
      </c>
      <c r="H114" s="73"/>
      <c r="I114" s="130"/>
      <c r="J114" s="130"/>
      <c r="K114" s="130"/>
    </row>
    <row r="115" spans="1:11" s="132" customFormat="1" x14ac:dyDescent="0.4">
      <c r="A115" s="9"/>
      <c r="B115" s="61"/>
      <c r="C115" s="30" t="s">
        <v>37</v>
      </c>
      <c r="D115" s="31" t="s">
        <v>250</v>
      </c>
      <c r="E115" s="9"/>
      <c r="F115" s="9"/>
      <c r="G115" s="9" t="str">
        <f t="shared" si="1"/>
        <v/>
      </c>
      <c r="H115" s="73"/>
      <c r="I115" s="130"/>
      <c r="J115" s="130"/>
      <c r="K115" s="130"/>
    </row>
    <row r="116" spans="1:11" s="132" customFormat="1" ht="15.75" customHeight="1" thickBot="1" x14ac:dyDescent="0.45">
      <c r="A116" s="9"/>
      <c r="B116" s="60"/>
      <c r="C116" s="18" t="s">
        <v>39</v>
      </c>
      <c r="D116" s="19" t="s">
        <v>48</v>
      </c>
      <c r="E116" s="9"/>
      <c r="F116" s="9"/>
      <c r="G116" s="9" t="str">
        <f t="shared" si="1"/>
        <v/>
      </c>
      <c r="H116" s="73"/>
      <c r="I116" s="130"/>
      <c r="J116" s="130"/>
      <c r="K116" s="130"/>
    </row>
    <row r="117" spans="1:11" s="132" customFormat="1" ht="16.5" thickTop="1" x14ac:dyDescent="0.4">
      <c r="A117" s="9"/>
      <c r="B117" s="8"/>
      <c r="C117" s="8"/>
      <c r="D117" s="9"/>
      <c r="E117" s="9"/>
      <c r="F117" s="9"/>
      <c r="G117" s="9" t="str">
        <f t="shared" si="1"/>
        <v/>
      </c>
      <c r="H117" s="73"/>
      <c r="I117" s="130"/>
      <c r="J117" s="130"/>
      <c r="K117" s="130"/>
    </row>
    <row r="118" spans="1:11" s="132" customFormat="1" ht="16.5" thickBot="1" x14ac:dyDescent="0.45">
      <c r="A118" s="9"/>
      <c r="B118" s="41" t="s">
        <v>28</v>
      </c>
      <c r="C118" s="8"/>
      <c r="D118" s="9"/>
      <c r="E118" s="9"/>
      <c r="F118" s="9"/>
      <c r="G118" s="9" t="str">
        <f t="shared" si="1"/>
        <v/>
      </c>
      <c r="H118" s="73"/>
      <c r="I118" s="130"/>
      <c r="J118" s="130"/>
      <c r="K118" s="130"/>
    </row>
    <row r="119" spans="1:11" s="132" customFormat="1" x14ac:dyDescent="0.4">
      <c r="A119" s="9"/>
      <c r="B119" s="188"/>
      <c r="C119" s="189"/>
      <c r="D119" s="190"/>
      <c r="E119" s="9"/>
      <c r="F119" s="9" t="str">
        <f>IF(AND(B119&lt;&gt;"",B116&lt;&gt;"ㇾ"),"「その他」が選択されていません","")</f>
        <v/>
      </c>
      <c r="G119" s="9" t="str">
        <f t="shared" si="1"/>
        <v/>
      </c>
      <c r="H119" s="73"/>
      <c r="I119" s="130"/>
      <c r="J119" s="130"/>
      <c r="K119" s="130"/>
    </row>
    <row r="120" spans="1:11" s="132" customFormat="1" x14ac:dyDescent="0.4">
      <c r="A120" s="9"/>
      <c r="B120" s="191"/>
      <c r="C120" s="192"/>
      <c r="D120" s="193"/>
      <c r="E120" s="9"/>
      <c r="F120" s="9" t="str">
        <f>IF(AND(B119="",B116="ㇾ"),"「その他　記入欄」にコメントを記入してください","")</f>
        <v/>
      </c>
      <c r="G120" s="9" t="str">
        <f t="shared" si="1"/>
        <v/>
      </c>
      <c r="H120" s="73"/>
      <c r="I120" s="130"/>
      <c r="J120" s="130"/>
      <c r="K120" s="130"/>
    </row>
    <row r="121" spans="1:11" s="132" customFormat="1" ht="16.5" thickBot="1" x14ac:dyDescent="0.45">
      <c r="A121" s="9"/>
      <c r="B121" s="194"/>
      <c r="C121" s="195"/>
      <c r="D121" s="196"/>
      <c r="E121" s="9"/>
      <c r="F121" s="9"/>
      <c r="G121" s="9" t="str">
        <f t="shared" si="1"/>
        <v/>
      </c>
      <c r="H121" s="73"/>
      <c r="I121" s="130"/>
      <c r="J121" s="130"/>
      <c r="K121" s="130"/>
    </row>
    <row r="122" spans="1:11" s="132" customFormat="1" x14ac:dyDescent="0.4">
      <c r="A122" s="9"/>
      <c r="B122" s="8"/>
      <c r="C122" s="8"/>
      <c r="D122" s="9"/>
      <c r="E122" s="9"/>
      <c r="F122" s="9"/>
      <c r="G122" s="9"/>
      <c r="H122" s="73"/>
      <c r="I122" s="130"/>
      <c r="J122" s="130"/>
      <c r="K122" s="130"/>
    </row>
    <row r="123" spans="1:11" s="132" customFormat="1" x14ac:dyDescent="0.4">
      <c r="A123" s="9"/>
      <c r="B123" s="55"/>
      <c r="C123" s="55"/>
      <c r="D123" s="55"/>
      <c r="E123" s="9"/>
      <c r="F123" s="9"/>
      <c r="G123" s="9"/>
      <c r="H123" s="73"/>
      <c r="I123" s="130"/>
      <c r="J123" s="130"/>
      <c r="K123" s="130"/>
    </row>
    <row r="124" spans="1:11" s="132" customFormat="1" ht="36" customHeight="1" x14ac:dyDescent="0.4">
      <c r="A124" s="9" t="s">
        <v>510</v>
      </c>
      <c r="B124" s="197" t="s">
        <v>470</v>
      </c>
      <c r="C124" s="198"/>
      <c r="D124" s="198"/>
      <c r="E124" s="9"/>
      <c r="F124" s="9"/>
      <c r="G124" s="9"/>
      <c r="H124" s="77"/>
      <c r="I124" s="130"/>
      <c r="J124" s="130"/>
      <c r="K124" s="130"/>
    </row>
    <row r="125" spans="1:11" s="132" customFormat="1" ht="16.5" thickBot="1" x14ac:dyDescent="0.45">
      <c r="A125" s="9"/>
      <c r="B125" s="55"/>
      <c r="C125" s="55"/>
      <c r="D125" s="55"/>
      <c r="E125" s="9"/>
      <c r="F125" s="9"/>
      <c r="G125" s="9"/>
      <c r="H125" s="79"/>
      <c r="I125" s="130"/>
      <c r="J125" s="130"/>
      <c r="K125" s="130"/>
    </row>
    <row r="126" spans="1:11" s="132" customFormat="1" ht="16.5" thickTop="1" x14ac:dyDescent="0.4">
      <c r="A126" s="9"/>
      <c r="B126" s="58"/>
      <c r="C126" s="13" t="s">
        <v>30</v>
      </c>
      <c r="D126" s="14" t="s">
        <v>471</v>
      </c>
      <c r="E126" s="9"/>
      <c r="F126" s="9"/>
      <c r="G126" s="9"/>
      <c r="H126" s="74"/>
      <c r="I126" s="130"/>
      <c r="J126" s="130"/>
      <c r="K126" s="130"/>
    </row>
    <row r="127" spans="1:11" s="132" customFormat="1" x14ac:dyDescent="0.4">
      <c r="A127" s="9"/>
      <c r="B127" s="59"/>
      <c r="C127" s="16" t="s">
        <v>32</v>
      </c>
      <c r="D127" s="17" t="s">
        <v>472</v>
      </c>
      <c r="E127" s="9"/>
      <c r="F127" s="9"/>
      <c r="G127" s="9"/>
      <c r="H127" s="73"/>
      <c r="I127" s="130"/>
      <c r="J127" s="130"/>
      <c r="K127" s="130"/>
    </row>
    <row r="128" spans="1:11" s="132" customFormat="1" x14ac:dyDescent="0.4">
      <c r="A128" s="9"/>
      <c r="B128" s="59"/>
      <c r="C128" s="16" t="s">
        <v>33</v>
      </c>
      <c r="D128" s="17" t="s">
        <v>473</v>
      </c>
      <c r="E128" s="9"/>
      <c r="F128" s="9"/>
      <c r="G128" s="9"/>
      <c r="H128" s="73"/>
      <c r="I128" s="130"/>
      <c r="J128" s="130"/>
      <c r="K128" s="130"/>
    </row>
    <row r="129" spans="1:11" s="132" customFormat="1" ht="16.5" thickBot="1" x14ac:dyDescent="0.45">
      <c r="A129" s="9"/>
      <c r="B129" s="60"/>
      <c r="C129" s="18" t="s">
        <v>35</v>
      </c>
      <c r="D129" s="19" t="s">
        <v>452</v>
      </c>
      <c r="E129" s="9"/>
      <c r="F129" s="9"/>
      <c r="G129" s="9"/>
      <c r="H129" s="73"/>
      <c r="I129" s="130"/>
      <c r="J129" s="130"/>
      <c r="K129" s="130"/>
    </row>
    <row r="130" spans="1:11" s="132" customFormat="1" ht="16.5" thickTop="1" x14ac:dyDescent="0.4">
      <c r="A130" s="9"/>
      <c r="B130" s="70"/>
      <c r="C130" s="63"/>
      <c r="D130" s="64"/>
      <c r="E130" s="9"/>
      <c r="F130" s="9"/>
      <c r="G130" s="9"/>
      <c r="H130" s="73"/>
      <c r="I130" s="130"/>
      <c r="J130" s="130"/>
      <c r="K130" s="130"/>
    </row>
    <row r="131" spans="1:11" s="132" customFormat="1" x14ac:dyDescent="0.4">
      <c r="A131" s="9"/>
      <c r="B131" s="8"/>
      <c r="C131" s="8"/>
      <c r="D131" s="9"/>
      <c r="E131" s="9"/>
      <c r="F131" s="9"/>
      <c r="G131" s="9"/>
      <c r="H131" s="73"/>
      <c r="I131" s="130"/>
      <c r="J131" s="130"/>
      <c r="K131" s="130"/>
    </row>
    <row r="132" spans="1:11" s="132" customFormat="1" x14ac:dyDescent="0.4">
      <c r="A132" s="125" t="s">
        <v>531</v>
      </c>
      <c r="B132" s="201" t="s">
        <v>251</v>
      </c>
      <c r="C132" s="201"/>
      <c r="D132" s="201"/>
      <c r="E132" s="9"/>
      <c r="F132" s="9"/>
      <c r="G132" s="9" t="str">
        <f t="shared" si="1"/>
        <v/>
      </c>
      <c r="H132" s="89"/>
      <c r="I132" s="130"/>
      <c r="J132" s="130"/>
      <c r="K132" s="130"/>
    </row>
    <row r="133" spans="1:11" s="132" customFormat="1" ht="16.5" thickBot="1" x14ac:dyDescent="0.45">
      <c r="A133" s="12"/>
      <c r="B133" s="54"/>
      <c r="C133" s="54"/>
      <c r="D133" s="54"/>
      <c r="E133" s="9"/>
      <c r="F133" s="9"/>
      <c r="G133" s="9" t="str">
        <f t="shared" si="1"/>
        <v/>
      </c>
      <c r="H133" s="89"/>
      <c r="I133" s="130"/>
      <c r="J133" s="130"/>
      <c r="K133" s="130"/>
    </row>
    <row r="134" spans="1:11" s="132" customFormat="1" ht="15.75" customHeight="1" thickTop="1" x14ac:dyDescent="0.4">
      <c r="A134" s="12"/>
      <c r="B134" s="58"/>
      <c r="C134" s="13" t="s">
        <v>30</v>
      </c>
      <c r="D134" s="14" t="s">
        <v>75</v>
      </c>
      <c r="E134" s="15" t="s">
        <v>14</v>
      </c>
      <c r="F134" s="9" t="str">
        <f>IF(COUNTIF(B134:B144,"ㇾ")=0,"回答が選択されていません","")</f>
        <v>回答が選択されていません</v>
      </c>
      <c r="G134" s="9" t="str">
        <f t="shared" si="1"/>
        <v>○</v>
      </c>
      <c r="H134" s="73"/>
      <c r="I134" s="130"/>
      <c r="J134" s="130"/>
      <c r="K134" s="130"/>
    </row>
    <row r="135" spans="1:11" s="132" customFormat="1" x14ac:dyDescent="0.4">
      <c r="A135" s="9"/>
      <c r="B135" s="59"/>
      <c r="C135" s="16" t="s">
        <v>32</v>
      </c>
      <c r="D135" s="17" t="s">
        <v>76</v>
      </c>
      <c r="E135" s="15"/>
      <c r="F135" s="9" t="str">
        <f>IF(COUNTIF(B134:B144,"ㇾ")&gt;3,"3つより多く選択されています","")</f>
        <v/>
      </c>
      <c r="G135" s="9" t="str">
        <f t="shared" si="1"/>
        <v/>
      </c>
      <c r="H135" s="73"/>
      <c r="I135" s="130"/>
      <c r="J135" s="130"/>
      <c r="K135" s="130"/>
    </row>
    <row r="136" spans="1:11" s="132" customFormat="1" x14ac:dyDescent="0.4">
      <c r="A136" s="9"/>
      <c r="B136" s="59"/>
      <c r="C136" s="16" t="s">
        <v>33</v>
      </c>
      <c r="D136" s="17" t="s">
        <v>77</v>
      </c>
      <c r="E136" s="15"/>
      <c r="F136" s="9" t="str">
        <f>IF(AND(B143="ㇾ",COUNTIF(B134:B144,"ㇾ")&gt;1),"回答内容が矛盾しています","")</f>
        <v/>
      </c>
      <c r="G136" s="9" t="str">
        <f t="shared" si="1"/>
        <v/>
      </c>
      <c r="H136" s="73"/>
      <c r="I136" s="130"/>
      <c r="J136" s="130"/>
      <c r="K136" s="130"/>
    </row>
    <row r="137" spans="1:11" s="132" customFormat="1" x14ac:dyDescent="0.4">
      <c r="A137" s="9"/>
      <c r="B137" s="59"/>
      <c r="C137" s="16" t="s">
        <v>35</v>
      </c>
      <c r="D137" s="17" t="s">
        <v>78</v>
      </c>
      <c r="E137" s="9"/>
      <c r="F137" s="9"/>
      <c r="G137" s="9" t="str">
        <f t="shared" si="1"/>
        <v/>
      </c>
      <c r="H137" s="73"/>
      <c r="I137" s="130"/>
      <c r="J137" s="130"/>
      <c r="K137" s="130"/>
    </row>
    <row r="138" spans="1:11" s="132" customFormat="1" x14ac:dyDescent="0.4">
      <c r="A138" s="9"/>
      <c r="B138" s="59"/>
      <c r="C138" s="16" t="s">
        <v>37</v>
      </c>
      <c r="D138" s="17" t="s">
        <v>79</v>
      </c>
      <c r="E138" s="9"/>
      <c r="F138" s="9"/>
      <c r="G138" s="9" t="str">
        <f t="shared" si="1"/>
        <v/>
      </c>
      <c r="H138" s="73"/>
      <c r="I138" s="130"/>
      <c r="J138" s="130"/>
      <c r="K138" s="130"/>
    </row>
    <row r="139" spans="1:11" s="132" customFormat="1" x14ac:dyDescent="0.4">
      <c r="A139" s="9"/>
      <c r="B139" s="59"/>
      <c r="C139" s="16" t="s">
        <v>39</v>
      </c>
      <c r="D139" s="17" t="s">
        <v>80</v>
      </c>
      <c r="E139" s="9"/>
      <c r="F139" s="9"/>
      <c r="G139" s="9" t="str">
        <f t="shared" si="1"/>
        <v/>
      </c>
      <c r="H139" s="73"/>
      <c r="I139" s="130"/>
      <c r="J139" s="130"/>
      <c r="K139" s="130"/>
    </row>
    <row r="140" spans="1:11" s="132" customFormat="1" x14ac:dyDescent="0.4">
      <c r="A140" s="9"/>
      <c r="B140" s="59"/>
      <c r="C140" s="16" t="s">
        <v>41</v>
      </c>
      <c r="D140" s="17" t="s">
        <v>81</v>
      </c>
      <c r="E140" s="9"/>
      <c r="F140" s="9"/>
      <c r="G140" s="9" t="str">
        <f t="shared" si="1"/>
        <v/>
      </c>
      <c r="H140" s="73"/>
      <c r="I140" s="130"/>
      <c r="J140" s="130"/>
      <c r="K140" s="130"/>
    </row>
    <row r="141" spans="1:11" s="132" customFormat="1" x14ac:dyDescent="0.4">
      <c r="A141" s="9"/>
      <c r="B141" s="59"/>
      <c r="C141" s="16" t="s">
        <v>43</v>
      </c>
      <c r="D141" s="17" t="s">
        <v>82</v>
      </c>
      <c r="E141" s="9"/>
      <c r="F141" s="9"/>
      <c r="G141" s="9" t="str">
        <f t="shared" si="1"/>
        <v/>
      </c>
      <c r="H141" s="73"/>
      <c r="I141" s="130"/>
      <c r="J141" s="130"/>
      <c r="K141" s="130"/>
    </row>
    <row r="142" spans="1:11" s="132" customFormat="1" x14ac:dyDescent="0.4">
      <c r="A142" s="9"/>
      <c r="B142" s="59"/>
      <c r="C142" s="16" t="s">
        <v>44</v>
      </c>
      <c r="D142" s="17" t="s">
        <v>83</v>
      </c>
      <c r="E142" s="9"/>
      <c r="F142" s="9"/>
      <c r="G142" s="9" t="str">
        <f t="shared" si="1"/>
        <v/>
      </c>
      <c r="H142" s="73"/>
      <c r="I142" s="130"/>
      <c r="J142" s="130"/>
      <c r="K142" s="130"/>
    </row>
    <row r="143" spans="1:11" s="132" customFormat="1" x14ac:dyDescent="0.4">
      <c r="A143" s="9"/>
      <c r="B143" s="61"/>
      <c r="C143" s="30" t="s">
        <v>46</v>
      </c>
      <c r="D143" s="31" t="s">
        <v>26</v>
      </c>
      <c r="E143" s="9"/>
      <c r="F143" s="9"/>
      <c r="G143" s="9" t="str">
        <f t="shared" si="1"/>
        <v/>
      </c>
      <c r="H143" s="73"/>
      <c r="I143" s="130"/>
      <c r="J143" s="130"/>
      <c r="K143" s="130"/>
    </row>
    <row r="144" spans="1:11" ht="15.75" customHeight="1" thickBot="1" x14ac:dyDescent="0.45">
      <c r="B144" s="60"/>
      <c r="C144" s="18" t="s">
        <v>58</v>
      </c>
      <c r="D144" s="19" t="s">
        <v>48</v>
      </c>
      <c r="F144" s="9"/>
      <c r="G144" s="9" t="str">
        <f t="shared" si="1"/>
        <v/>
      </c>
      <c r="H144" s="73"/>
    </row>
    <row r="145" spans="1:8" ht="16.5" thickTop="1" x14ac:dyDescent="0.4">
      <c r="B145" s="8"/>
      <c r="F145" s="9"/>
      <c r="G145" s="9" t="str">
        <f t="shared" si="1"/>
        <v/>
      </c>
      <c r="H145" s="73"/>
    </row>
    <row r="146" spans="1:8" ht="16.5" thickBot="1" x14ac:dyDescent="0.45">
      <c r="B146" s="41" t="s">
        <v>28</v>
      </c>
      <c r="F146" s="9"/>
      <c r="G146" s="9" t="str">
        <f t="shared" si="1"/>
        <v/>
      </c>
      <c r="H146" s="73"/>
    </row>
    <row r="147" spans="1:8" x14ac:dyDescent="0.4">
      <c r="B147" s="188"/>
      <c r="C147" s="189"/>
      <c r="D147" s="190"/>
      <c r="F147" s="9" t="str">
        <f>IF(AND(B147&lt;&gt;"",B144&lt;&gt;"ㇾ"),"「その他」が選択されていません","")</f>
        <v/>
      </c>
      <c r="G147" s="9" t="str">
        <f t="shared" si="1"/>
        <v/>
      </c>
      <c r="H147" s="73"/>
    </row>
    <row r="148" spans="1:8" x14ac:dyDescent="0.4">
      <c r="B148" s="191"/>
      <c r="C148" s="192"/>
      <c r="D148" s="193"/>
      <c r="F148" s="9" t="str">
        <f>IF(AND(B147="",B144="ㇾ"),"「その他　記入欄」にコメントを記入してください","")</f>
        <v/>
      </c>
      <c r="G148" s="9" t="str">
        <f t="shared" si="1"/>
        <v/>
      </c>
      <c r="H148" s="73"/>
    </row>
    <row r="149" spans="1:8" ht="16.5" thickBot="1" x14ac:dyDescent="0.45">
      <c r="B149" s="194"/>
      <c r="C149" s="195"/>
      <c r="D149" s="196"/>
      <c r="F149" s="9"/>
      <c r="G149" s="9" t="str">
        <f t="shared" si="1"/>
        <v/>
      </c>
      <c r="H149" s="73"/>
    </row>
    <row r="150" spans="1:8" x14ac:dyDescent="0.4">
      <c r="B150" s="8"/>
      <c r="F150" s="9"/>
      <c r="G150" s="9" t="str">
        <f t="shared" si="1"/>
        <v/>
      </c>
      <c r="H150" s="73"/>
    </row>
    <row r="151" spans="1:8" x14ac:dyDescent="0.4">
      <c r="B151" s="8"/>
      <c r="F151" s="9"/>
      <c r="H151" s="73"/>
    </row>
    <row r="152" spans="1:8" ht="34.5" customHeight="1" x14ac:dyDescent="0.35">
      <c r="A152" s="103" t="s">
        <v>532</v>
      </c>
      <c r="B152" s="213" t="s">
        <v>534</v>
      </c>
      <c r="C152" s="213"/>
      <c r="D152" s="213"/>
      <c r="F152" s="9"/>
      <c r="H152" s="86"/>
    </row>
    <row r="153" spans="1:8" ht="16.5" thickBot="1" x14ac:dyDescent="0.45">
      <c r="A153" s="103"/>
      <c r="B153" s="104"/>
      <c r="C153" s="104"/>
      <c r="D153" s="104"/>
      <c r="F153" s="9"/>
    </row>
    <row r="154" spans="1:8" ht="16.5" thickTop="1" x14ac:dyDescent="0.4">
      <c r="A154" s="103"/>
      <c r="B154" s="126"/>
      <c r="C154" s="105" t="s">
        <v>30</v>
      </c>
      <c r="D154" s="106" t="s">
        <v>495</v>
      </c>
      <c r="F154" s="9"/>
    </row>
    <row r="155" spans="1:8" x14ac:dyDescent="0.4">
      <c r="A155" s="103"/>
      <c r="B155" s="127"/>
      <c r="C155" s="100" t="s">
        <v>32</v>
      </c>
      <c r="D155" s="101" t="s">
        <v>494</v>
      </c>
      <c r="F155" s="9"/>
    </row>
    <row r="156" spans="1:8" x14ac:dyDescent="0.4">
      <c r="A156" s="103"/>
      <c r="B156" s="127"/>
      <c r="C156" s="100" t="s">
        <v>33</v>
      </c>
      <c r="D156" s="101" t="s">
        <v>486</v>
      </c>
      <c r="F156" s="9"/>
    </row>
    <row r="157" spans="1:8" x14ac:dyDescent="0.4">
      <c r="A157" s="103"/>
      <c r="B157" s="127"/>
      <c r="C157" s="100" t="s">
        <v>35</v>
      </c>
      <c r="D157" s="101" t="s">
        <v>535</v>
      </c>
      <c r="F157" s="9"/>
      <c r="H157" s="73"/>
    </row>
    <row r="158" spans="1:8" x14ac:dyDescent="0.4">
      <c r="A158" s="103"/>
      <c r="B158" s="128"/>
      <c r="C158" s="107" t="s">
        <v>37</v>
      </c>
      <c r="D158" s="108" t="s">
        <v>487</v>
      </c>
      <c r="F158" s="9"/>
      <c r="H158" s="89"/>
    </row>
    <row r="159" spans="1:8" x14ac:dyDescent="0.4">
      <c r="A159" s="103"/>
      <c r="B159" s="128"/>
      <c r="C159" s="107" t="s">
        <v>488</v>
      </c>
      <c r="D159" s="108" t="s">
        <v>489</v>
      </c>
      <c r="F159" s="9"/>
      <c r="H159" s="89"/>
    </row>
    <row r="160" spans="1:8" ht="16.5" thickBot="1" x14ac:dyDescent="0.45">
      <c r="A160" s="103"/>
      <c r="B160" s="129"/>
      <c r="C160" s="109" t="s">
        <v>490</v>
      </c>
      <c r="D160" s="110" t="s">
        <v>48</v>
      </c>
      <c r="F160" s="9"/>
      <c r="H160" s="89"/>
    </row>
    <row r="161" spans="1:11" s="132" customFormat="1" ht="16.5" thickTop="1" x14ac:dyDescent="0.4">
      <c r="A161" s="111"/>
      <c r="B161" s="112"/>
      <c r="C161" s="112"/>
      <c r="D161" s="111"/>
      <c r="E161" s="9"/>
      <c r="F161" s="9"/>
      <c r="G161" s="9"/>
      <c r="H161" s="73"/>
      <c r="I161" s="130"/>
      <c r="J161" s="130"/>
      <c r="K161" s="130"/>
    </row>
    <row r="162" spans="1:11" s="132" customFormat="1" ht="16.5" thickBot="1" x14ac:dyDescent="0.45">
      <c r="A162" s="111"/>
      <c r="B162" s="113" t="s">
        <v>28</v>
      </c>
      <c r="C162" s="112"/>
      <c r="D162" s="111"/>
      <c r="E162" s="9"/>
      <c r="F162" s="9"/>
      <c r="G162" s="9"/>
      <c r="H162" s="89"/>
      <c r="I162" s="130"/>
      <c r="J162" s="130"/>
      <c r="K162" s="130"/>
    </row>
    <row r="163" spans="1:11" s="132" customFormat="1" x14ac:dyDescent="0.4">
      <c r="A163" s="111"/>
      <c r="B163" s="202"/>
      <c r="C163" s="203"/>
      <c r="D163" s="204"/>
      <c r="E163" s="9"/>
      <c r="F163" s="9"/>
      <c r="G163" s="9"/>
      <c r="H163" s="89"/>
      <c r="I163" s="130"/>
      <c r="J163" s="130"/>
      <c r="K163" s="130"/>
    </row>
    <row r="164" spans="1:11" s="132" customFormat="1" x14ac:dyDescent="0.4">
      <c r="A164" s="111"/>
      <c r="B164" s="205"/>
      <c r="C164" s="206"/>
      <c r="D164" s="207"/>
      <c r="E164" s="9"/>
      <c r="F164" s="9"/>
      <c r="G164" s="9"/>
      <c r="H164" s="73"/>
      <c r="I164" s="130"/>
      <c r="J164" s="130"/>
      <c r="K164" s="130"/>
    </row>
    <row r="165" spans="1:11" s="132" customFormat="1" ht="16.5" thickBot="1" x14ac:dyDescent="0.45">
      <c r="A165" s="111"/>
      <c r="B165" s="208"/>
      <c r="C165" s="209"/>
      <c r="D165" s="210"/>
      <c r="E165" s="9"/>
      <c r="F165" s="9"/>
      <c r="G165" s="9"/>
      <c r="H165" s="89"/>
      <c r="I165" s="130"/>
      <c r="J165" s="130"/>
      <c r="K165" s="130"/>
    </row>
    <row r="166" spans="1:11" x14ac:dyDescent="0.4">
      <c r="B166" s="8"/>
      <c r="F166" s="9"/>
      <c r="H166" s="73"/>
    </row>
    <row r="167" spans="1:11" x14ac:dyDescent="0.4">
      <c r="G167" s="11" t="str">
        <f t="shared" si="1"/>
        <v/>
      </c>
      <c r="H167" s="73"/>
    </row>
    <row r="168" spans="1:11" s="134" customFormat="1" ht="24.75" customHeight="1" x14ac:dyDescent="0.4">
      <c r="A168" s="33"/>
      <c r="B168" s="22" t="s">
        <v>0</v>
      </c>
      <c r="C168" s="23" t="s">
        <v>252</v>
      </c>
      <c r="D168" s="24"/>
      <c r="E168" s="24"/>
      <c r="F168" s="26"/>
      <c r="G168" s="34" t="str">
        <f t="shared" si="1"/>
        <v/>
      </c>
      <c r="H168" s="78"/>
      <c r="I168" s="133"/>
      <c r="J168" s="133"/>
      <c r="K168" s="133"/>
    </row>
    <row r="169" spans="1:11" x14ac:dyDescent="0.4">
      <c r="G169" s="11" t="str">
        <f t="shared" si="1"/>
        <v/>
      </c>
      <c r="H169" s="73"/>
    </row>
    <row r="170" spans="1:11" x14ac:dyDescent="0.4">
      <c r="A170" s="12" t="s">
        <v>12</v>
      </c>
      <c r="B170" s="201" t="s">
        <v>253</v>
      </c>
      <c r="C170" s="201"/>
      <c r="D170" s="201"/>
      <c r="G170" s="11" t="str">
        <f t="shared" si="1"/>
        <v/>
      </c>
      <c r="H170" s="73"/>
    </row>
    <row r="171" spans="1:11" ht="14.25" customHeight="1" thickBot="1" x14ac:dyDescent="0.45">
      <c r="A171" s="12"/>
      <c r="B171" s="44"/>
      <c r="C171" s="45"/>
      <c r="D171" s="45"/>
      <c r="G171" s="11" t="str">
        <f t="shared" ref="G171:G216" si="2">IF(F171="","","○")</f>
        <v/>
      </c>
      <c r="H171" s="73"/>
    </row>
    <row r="172" spans="1:11" ht="15.75" customHeight="1" thickTop="1" x14ac:dyDescent="0.4">
      <c r="A172" s="12"/>
      <c r="B172" s="58"/>
      <c r="C172" s="13" t="s">
        <v>30</v>
      </c>
      <c r="D172" s="14" t="s">
        <v>450</v>
      </c>
      <c r="E172" s="15" t="s">
        <v>14</v>
      </c>
      <c r="F172" s="10" t="str">
        <f>IF(COUNTIF(B172:B191,"ㇾ")=0,"回答が選択されていません","")</f>
        <v>回答が選択されていません</v>
      </c>
      <c r="G172" s="11" t="str">
        <f t="shared" si="2"/>
        <v>○</v>
      </c>
      <c r="H172" s="74"/>
    </row>
    <row r="173" spans="1:11" x14ac:dyDescent="0.4">
      <c r="B173" s="59"/>
      <c r="C173" s="16" t="s">
        <v>32</v>
      </c>
      <c r="D173" s="17" t="s">
        <v>86</v>
      </c>
      <c r="E173" s="15"/>
      <c r="G173" s="11" t="str">
        <f t="shared" si="2"/>
        <v/>
      </c>
      <c r="H173" s="73"/>
    </row>
    <row r="174" spans="1:11" x14ac:dyDescent="0.4">
      <c r="B174" s="59"/>
      <c r="C174" s="16" t="s">
        <v>33</v>
      </c>
      <c r="D174" s="17" t="s">
        <v>87</v>
      </c>
      <c r="E174" s="15"/>
      <c r="G174" s="11" t="str">
        <f t="shared" si="2"/>
        <v/>
      </c>
      <c r="H174" s="73"/>
    </row>
    <row r="175" spans="1:11" x14ac:dyDescent="0.4">
      <c r="B175" s="59"/>
      <c r="C175" s="16" t="s">
        <v>35</v>
      </c>
      <c r="D175" s="17" t="s">
        <v>88</v>
      </c>
      <c r="G175" s="11" t="str">
        <f t="shared" si="2"/>
        <v/>
      </c>
      <c r="H175" s="73"/>
    </row>
    <row r="176" spans="1:11" s="132" customFormat="1" x14ac:dyDescent="0.4">
      <c r="A176" s="9"/>
      <c r="B176" s="59"/>
      <c r="C176" s="16" t="s">
        <v>37</v>
      </c>
      <c r="D176" s="17" t="s">
        <v>89</v>
      </c>
      <c r="E176" s="9"/>
      <c r="F176" s="10"/>
      <c r="G176" s="11" t="str">
        <f t="shared" si="2"/>
        <v/>
      </c>
      <c r="H176" s="73"/>
      <c r="I176" s="130"/>
      <c r="J176" s="130"/>
      <c r="K176" s="130"/>
    </row>
    <row r="177" spans="1:11" s="132" customFormat="1" x14ac:dyDescent="0.4">
      <c r="A177" s="9"/>
      <c r="B177" s="59"/>
      <c r="C177" s="16" t="s">
        <v>39</v>
      </c>
      <c r="D177" s="17" t="s">
        <v>90</v>
      </c>
      <c r="E177" s="9"/>
      <c r="F177" s="10"/>
      <c r="G177" s="11" t="str">
        <f t="shared" si="2"/>
        <v/>
      </c>
      <c r="H177" s="73"/>
      <c r="I177" s="130"/>
      <c r="J177" s="130"/>
      <c r="K177" s="130"/>
    </row>
    <row r="178" spans="1:11" s="132" customFormat="1" x14ac:dyDescent="0.4">
      <c r="A178" s="9"/>
      <c r="B178" s="59"/>
      <c r="C178" s="16" t="s">
        <v>41</v>
      </c>
      <c r="D178" s="17" t="s">
        <v>91</v>
      </c>
      <c r="E178" s="9"/>
      <c r="F178" s="10"/>
      <c r="G178" s="11" t="str">
        <f t="shared" si="2"/>
        <v/>
      </c>
      <c r="H178" s="73"/>
      <c r="I178" s="130"/>
      <c r="J178" s="130"/>
      <c r="K178" s="130"/>
    </row>
    <row r="179" spans="1:11" s="132" customFormat="1" x14ac:dyDescent="0.4">
      <c r="A179" s="9"/>
      <c r="B179" s="59"/>
      <c r="C179" s="16" t="s">
        <v>43</v>
      </c>
      <c r="D179" s="17" t="s">
        <v>92</v>
      </c>
      <c r="E179" s="9"/>
      <c r="F179" s="10"/>
      <c r="G179" s="11" t="str">
        <f t="shared" si="2"/>
        <v/>
      </c>
      <c r="H179" s="73"/>
      <c r="I179" s="130"/>
      <c r="J179" s="130"/>
      <c r="K179" s="130"/>
    </row>
    <row r="180" spans="1:11" s="132" customFormat="1" x14ac:dyDescent="0.4">
      <c r="A180" s="9"/>
      <c r="B180" s="59"/>
      <c r="C180" s="16" t="s">
        <v>44</v>
      </c>
      <c r="D180" s="17" t="s">
        <v>93</v>
      </c>
      <c r="E180" s="9"/>
      <c r="F180" s="10"/>
      <c r="G180" s="11" t="str">
        <f t="shared" si="2"/>
        <v/>
      </c>
      <c r="H180" s="73"/>
      <c r="I180" s="130"/>
      <c r="J180" s="130"/>
      <c r="K180" s="130"/>
    </row>
    <row r="181" spans="1:11" s="132" customFormat="1" x14ac:dyDescent="0.4">
      <c r="A181" s="9"/>
      <c r="B181" s="59"/>
      <c r="C181" s="16" t="s">
        <v>46</v>
      </c>
      <c r="D181" s="17" t="s">
        <v>95</v>
      </c>
      <c r="E181" s="9"/>
      <c r="F181" s="10"/>
      <c r="G181" s="11" t="str">
        <f t="shared" si="2"/>
        <v/>
      </c>
      <c r="H181" s="73"/>
      <c r="I181" s="130"/>
      <c r="J181" s="130"/>
      <c r="K181" s="130"/>
    </row>
    <row r="182" spans="1:11" s="132" customFormat="1" x14ac:dyDescent="0.4">
      <c r="A182" s="9"/>
      <c r="B182" s="59"/>
      <c r="C182" s="16" t="s">
        <v>58</v>
      </c>
      <c r="D182" s="17" t="s">
        <v>97</v>
      </c>
      <c r="E182" s="9"/>
      <c r="F182" s="10"/>
      <c r="G182" s="11" t="str">
        <f t="shared" si="2"/>
        <v/>
      </c>
      <c r="H182" s="73"/>
      <c r="I182" s="130"/>
      <c r="J182" s="130"/>
      <c r="K182" s="130"/>
    </row>
    <row r="183" spans="1:11" s="132" customFormat="1" x14ac:dyDescent="0.4">
      <c r="A183" s="9"/>
      <c r="B183" s="59"/>
      <c r="C183" s="16" t="s">
        <v>94</v>
      </c>
      <c r="D183" s="17" t="s">
        <v>99</v>
      </c>
      <c r="E183" s="9"/>
      <c r="F183" s="10"/>
      <c r="G183" s="11" t="str">
        <f t="shared" si="2"/>
        <v/>
      </c>
      <c r="H183" s="73"/>
      <c r="I183" s="130"/>
      <c r="J183" s="130"/>
      <c r="K183" s="130"/>
    </row>
    <row r="184" spans="1:11" s="132" customFormat="1" x14ac:dyDescent="0.4">
      <c r="A184" s="9"/>
      <c r="B184" s="59"/>
      <c r="C184" s="16" t="s">
        <v>96</v>
      </c>
      <c r="D184" s="17" t="s">
        <v>101</v>
      </c>
      <c r="E184" s="9"/>
      <c r="F184" s="10"/>
      <c r="G184" s="11" t="str">
        <f t="shared" si="2"/>
        <v/>
      </c>
      <c r="H184" s="73"/>
      <c r="I184" s="130"/>
      <c r="J184" s="130"/>
      <c r="K184" s="130"/>
    </row>
    <row r="185" spans="1:11" s="132" customFormat="1" x14ac:dyDescent="0.4">
      <c r="A185" s="9"/>
      <c r="B185" s="59"/>
      <c r="C185" s="16" t="s">
        <v>98</v>
      </c>
      <c r="D185" s="17" t="s">
        <v>103</v>
      </c>
      <c r="E185" s="9"/>
      <c r="F185" s="10"/>
      <c r="G185" s="11" t="str">
        <f t="shared" si="2"/>
        <v/>
      </c>
      <c r="H185" s="73"/>
      <c r="I185" s="130"/>
      <c r="J185" s="130"/>
      <c r="K185" s="130"/>
    </row>
    <row r="186" spans="1:11" s="132" customFormat="1" x14ac:dyDescent="0.4">
      <c r="A186" s="9"/>
      <c r="B186" s="59"/>
      <c r="C186" s="16" t="s">
        <v>100</v>
      </c>
      <c r="D186" s="17" t="s">
        <v>105</v>
      </c>
      <c r="E186" s="9"/>
      <c r="F186" s="10"/>
      <c r="G186" s="11" t="str">
        <f t="shared" si="2"/>
        <v/>
      </c>
      <c r="H186" s="73"/>
      <c r="I186" s="130"/>
      <c r="J186" s="130"/>
      <c r="K186" s="130"/>
    </row>
    <row r="187" spans="1:11" s="132" customFormat="1" x14ac:dyDescent="0.4">
      <c r="A187" s="9"/>
      <c r="B187" s="59"/>
      <c r="C187" s="16" t="s">
        <v>102</v>
      </c>
      <c r="D187" s="17" t="s">
        <v>106</v>
      </c>
      <c r="E187" s="9"/>
      <c r="F187" s="10"/>
      <c r="G187" s="11" t="str">
        <f t="shared" si="2"/>
        <v/>
      </c>
      <c r="H187" s="73"/>
      <c r="I187" s="130"/>
      <c r="J187" s="130"/>
      <c r="K187" s="130"/>
    </row>
    <row r="188" spans="1:11" s="132" customFormat="1" x14ac:dyDescent="0.4">
      <c r="A188" s="9"/>
      <c r="B188" s="59"/>
      <c r="C188" s="16" t="s">
        <v>104</v>
      </c>
      <c r="D188" s="17" t="s">
        <v>107</v>
      </c>
      <c r="E188" s="9"/>
      <c r="F188" s="10"/>
      <c r="G188" s="11" t="str">
        <f t="shared" si="2"/>
        <v/>
      </c>
      <c r="H188" s="73"/>
      <c r="I188" s="130"/>
      <c r="J188" s="130"/>
      <c r="K188" s="130"/>
    </row>
    <row r="189" spans="1:11" s="132" customFormat="1" x14ac:dyDescent="0.4">
      <c r="A189" s="9"/>
      <c r="B189" s="59"/>
      <c r="C189" s="16" t="s">
        <v>254</v>
      </c>
      <c r="D189" s="17" t="s">
        <v>255</v>
      </c>
      <c r="E189" s="9"/>
      <c r="F189" s="10"/>
      <c r="G189" s="11" t="str">
        <f t="shared" si="2"/>
        <v/>
      </c>
      <c r="H189" s="73"/>
      <c r="I189" s="130"/>
      <c r="J189" s="130"/>
      <c r="K189" s="130"/>
    </row>
    <row r="190" spans="1:11" s="132" customFormat="1" x14ac:dyDescent="0.4">
      <c r="A190" s="9"/>
      <c r="B190" s="59"/>
      <c r="C190" s="16" t="s">
        <v>256</v>
      </c>
      <c r="D190" s="17" t="s">
        <v>257</v>
      </c>
      <c r="E190" s="9"/>
      <c r="F190" s="10"/>
      <c r="G190" s="11" t="str">
        <f t="shared" si="2"/>
        <v/>
      </c>
      <c r="H190" s="73"/>
      <c r="I190" s="130"/>
      <c r="J190" s="130"/>
      <c r="K190" s="130"/>
    </row>
    <row r="191" spans="1:11" s="132" customFormat="1" ht="15.75" customHeight="1" thickBot="1" x14ac:dyDescent="0.45">
      <c r="A191" s="9"/>
      <c r="B191" s="60"/>
      <c r="C191" s="18" t="s">
        <v>258</v>
      </c>
      <c r="D191" s="19" t="s">
        <v>48</v>
      </c>
      <c r="E191" s="9"/>
      <c r="F191" s="10"/>
      <c r="G191" s="11" t="str">
        <f t="shared" si="2"/>
        <v/>
      </c>
      <c r="H191" s="73"/>
      <c r="I191" s="130"/>
      <c r="J191" s="130"/>
      <c r="K191" s="130"/>
    </row>
    <row r="192" spans="1:11" s="132" customFormat="1" ht="16.5" thickTop="1" x14ac:dyDescent="0.4">
      <c r="A192" s="9"/>
      <c r="B192" s="7"/>
      <c r="C192" s="8"/>
      <c r="D192" s="9"/>
      <c r="E192" s="9"/>
      <c r="F192" s="10"/>
      <c r="G192" s="11" t="str">
        <f t="shared" si="2"/>
        <v/>
      </c>
      <c r="H192" s="73"/>
      <c r="I192" s="130"/>
      <c r="J192" s="130"/>
      <c r="K192" s="130"/>
    </row>
    <row r="193" spans="1:11" s="132" customFormat="1" ht="16.5" thickBot="1" x14ac:dyDescent="0.45">
      <c r="A193" s="9"/>
      <c r="B193" s="41" t="s">
        <v>28</v>
      </c>
      <c r="C193" s="8"/>
      <c r="D193" s="9"/>
      <c r="E193" s="9"/>
      <c r="F193" s="10"/>
      <c r="G193" s="11" t="str">
        <f t="shared" si="2"/>
        <v/>
      </c>
      <c r="H193" s="73"/>
      <c r="I193" s="130"/>
      <c r="J193" s="130"/>
      <c r="K193" s="130"/>
    </row>
    <row r="194" spans="1:11" s="132" customFormat="1" x14ac:dyDescent="0.4">
      <c r="A194" s="9"/>
      <c r="B194" s="188"/>
      <c r="C194" s="189"/>
      <c r="D194" s="190"/>
      <c r="E194" s="9"/>
      <c r="F194" s="10" t="str">
        <f>IF(AND(B194&lt;&gt;"",B191&lt;&gt;"ㇾ"),"「その他」が選択されていません","")</f>
        <v/>
      </c>
      <c r="G194" s="11" t="str">
        <f t="shared" si="2"/>
        <v/>
      </c>
      <c r="H194" s="73"/>
      <c r="I194" s="130"/>
      <c r="J194" s="130"/>
      <c r="K194" s="130"/>
    </row>
    <row r="195" spans="1:11" s="132" customFormat="1" x14ac:dyDescent="0.4">
      <c r="A195" s="9"/>
      <c r="B195" s="191"/>
      <c r="C195" s="192"/>
      <c r="D195" s="193"/>
      <c r="E195" s="9"/>
      <c r="F195" s="10" t="str">
        <f>IF(AND(B194="",B191="ㇾ"),"「その他　記入欄」にコメントを記入してください","")</f>
        <v/>
      </c>
      <c r="G195" s="11" t="str">
        <f t="shared" si="2"/>
        <v/>
      </c>
      <c r="H195" s="73"/>
      <c r="I195" s="130"/>
      <c r="J195" s="130"/>
      <c r="K195" s="130"/>
    </row>
    <row r="196" spans="1:11" s="132" customFormat="1" ht="16.5" thickBot="1" x14ac:dyDescent="0.45">
      <c r="A196" s="9"/>
      <c r="B196" s="194"/>
      <c r="C196" s="195"/>
      <c r="D196" s="196"/>
      <c r="E196" s="9"/>
      <c r="F196" s="10"/>
      <c r="G196" s="11" t="str">
        <f t="shared" si="2"/>
        <v/>
      </c>
      <c r="H196" s="73"/>
      <c r="I196" s="130"/>
      <c r="J196" s="130"/>
      <c r="K196" s="130"/>
    </row>
    <row r="197" spans="1:11" s="132" customFormat="1" x14ac:dyDescent="0.4">
      <c r="A197" s="9"/>
      <c r="B197" s="7"/>
      <c r="C197" s="8"/>
      <c r="D197" s="9"/>
      <c r="E197" s="9"/>
      <c r="F197" s="10"/>
      <c r="G197" s="11" t="str">
        <f t="shared" si="2"/>
        <v/>
      </c>
      <c r="H197" s="73"/>
      <c r="I197" s="130"/>
      <c r="J197" s="130"/>
      <c r="K197" s="130"/>
    </row>
    <row r="198" spans="1:11" s="132" customFormat="1" x14ac:dyDescent="0.4">
      <c r="A198" s="9"/>
      <c r="B198" s="7"/>
      <c r="C198" s="8"/>
      <c r="D198" s="9"/>
      <c r="E198" s="9"/>
      <c r="F198" s="10"/>
      <c r="G198" s="11" t="str">
        <f t="shared" si="2"/>
        <v/>
      </c>
      <c r="H198" s="73"/>
      <c r="I198" s="130"/>
      <c r="J198" s="130"/>
      <c r="K198" s="130"/>
    </row>
    <row r="199" spans="1:11" s="132" customFormat="1" x14ac:dyDescent="0.4">
      <c r="A199" s="12" t="s">
        <v>29</v>
      </c>
      <c r="B199" s="201" t="s">
        <v>259</v>
      </c>
      <c r="C199" s="201"/>
      <c r="D199" s="201"/>
      <c r="E199" s="9"/>
      <c r="F199" s="10"/>
      <c r="G199" s="11" t="str">
        <f t="shared" si="2"/>
        <v/>
      </c>
      <c r="H199" s="73"/>
      <c r="I199" s="130"/>
      <c r="J199" s="130"/>
      <c r="K199" s="130"/>
    </row>
    <row r="200" spans="1:11" s="132" customFormat="1" ht="16.5" thickBot="1" x14ac:dyDescent="0.45">
      <c r="A200" s="12"/>
      <c r="B200" s="44"/>
      <c r="C200" s="45"/>
      <c r="D200" s="45"/>
      <c r="E200" s="9"/>
      <c r="F200" s="10"/>
      <c r="G200" s="11" t="str">
        <f t="shared" si="2"/>
        <v/>
      </c>
      <c r="H200" s="73"/>
      <c r="I200" s="130"/>
      <c r="J200" s="130"/>
      <c r="K200" s="130"/>
    </row>
    <row r="201" spans="1:11" s="132" customFormat="1" ht="15.75" customHeight="1" thickTop="1" x14ac:dyDescent="0.4">
      <c r="A201" s="12"/>
      <c r="B201" s="58"/>
      <c r="C201" s="13" t="s">
        <v>30</v>
      </c>
      <c r="D201" s="14" t="s">
        <v>260</v>
      </c>
      <c r="E201" s="15" t="s">
        <v>14</v>
      </c>
      <c r="F201" s="10" t="str">
        <f>IF(COUNTIF(B201:B204,"ㇾ")=0,"回答が選択されていません","")</f>
        <v>回答が選択されていません</v>
      </c>
      <c r="G201" s="11" t="str">
        <f t="shared" si="2"/>
        <v>○</v>
      </c>
      <c r="H201" s="73"/>
      <c r="I201" s="130"/>
      <c r="J201" s="130"/>
      <c r="K201" s="130"/>
    </row>
    <row r="202" spans="1:11" s="132" customFormat="1" x14ac:dyDescent="0.4">
      <c r="A202" s="9"/>
      <c r="B202" s="59"/>
      <c r="C202" s="16" t="s">
        <v>32</v>
      </c>
      <c r="D202" s="17" t="s">
        <v>261</v>
      </c>
      <c r="E202" s="15"/>
      <c r="F202" s="10" t="str">
        <f>IF(COUNTIF(B201:B204,"ㇾ")&gt;1,"1つより多く選択されています","")</f>
        <v/>
      </c>
      <c r="G202" s="11" t="str">
        <f t="shared" si="2"/>
        <v/>
      </c>
      <c r="H202" s="73"/>
      <c r="I202" s="130"/>
      <c r="J202" s="130"/>
      <c r="K202" s="130"/>
    </row>
    <row r="203" spans="1:11" s="132" customFormat="1" x14ac:dyDescent="0.4">
      <c r="A203" s="9"/>
      <c r="B203" s="59"/>
      <c r="C203" s="16" t="s">
        <v>33</v>
      </c>
      <c r="D203" s="17" t="s">
        <v>262</v>
      </c>
      <c r="E203" s="15"/>
      <c r="F203" s="10"/>
      <c r="G203" s="11" t="str">
        <f t="shared" si="2"/>
        <v/>
      </c>
      <c r="H203" s="73"/>
      <c r="I203" s="130"/>
      <c r="J203" s="130"/>
      <c r="K203" s="130"/>
    </row>
    <row r="204" spans="1:11" s="132" customFormat="1" ht="15.75" customHeight="1" thickBot="1" x14ac:dyDescent="0.45">
      <c r="A204" s="9"/>
      <c r="B204" s="60"/>
      <c r="C204" s="18" t="s">
        <v>35</v>
      </c>
      <c r="D204" s="19" t="s">
        <v>263</v>
      </c>
      <c r="E204" s="9"/>
      <c r="F204" s="10"/>
      <c r="G204" s="11" t="str">
        <f t="shared" si="2"/>
        <v/>
      </c>
      <c r="H204" s="73"/>
      <c r="I204" s="130"/>
      <c r="J204" s="130"/>
      <c r="K204" s="130"/>
    </row>
    <row r="205" spans="1:11" s="132" customFormat="1" ht="16.5" thickTop="1" x14ac:dyDescent="0.4">
      <c r="A205" s="9"/>
      <c r="B205" s="7"/>
      <c r="C205" s="8"/>
      <c r="D205" s="9"/>
      <c r="E205" s="9"/>
      <c r="F205" s="10"/>
      <c r="G205" s="11" t="str">
        <f t="shared" si="2"/>
        <v/>
      </c>
      <c r="H205" s="73"/>
      <c r="I205" s="130"/>
      <c r="J205" s="130"/>
      <c r="K205" s="130"/>
    </row>
    <row r="206" spans="1:11" s="132" customFormat="1" x14ac:dyDescent="0.4">
      <c r="A206" s="9"/>
      <c r="B206" s="7"/>
      <c r="C206" s="8"/>
      <c r="D206" s="9"/>
      <c r="E206" s="9"/>
      <c r="F206" s="10"/>
      <c r="G206" s="11" t="str">
        <f t="shared" si="2"/>
        <v/>
      </c>
      <c r="H206" s="73"/>
      <c r="I206" s="130"/>
      <c r="J206" s="130"/>
      <c r="K206" s="130"/>
    </row>
    <row r="207" spans="1:11" s="132" customFormat="1" x14ac:dyDescent="0.4">
      <c r="A207" s="12" t="s">
        <v>49</v>
      </c>
      <c r="B207" s="201" t="s">
        <v>451</v>
      </c>
      <c r="C207" s="201"/>
      <c r="D207" s="201"/>
      <c r="E207" s="9"/>
      <c r="F207" s="9"/>
      <c r="G207" s="9" t="str">
        <f t="shared" si="2"/>
        <v/>
      </c>
      <c r="H207" s="77"/>
      <c r="I207" s="130"/>
      <c r="J207" s="130"/>
      <c r="K207" s="130"/>
    </row>
    <row r="208" spans="1:11" s="132" customFormat="1" ht="14.25" customHeight="1" thickBot="1" x14ac:dyDescent="0.45">
      <c r="A208" s="12"/>
      <c r="B208" s="54"/>
      <c r="C208" s="54"/>
      <c r="D208" s="54"/>
      <c r="E208" s="9"/>
      <c r="F208" s="9"/>
      <c r="G208" s="9" t="str">
        <f t="shared" si="2"/>
        <v/>
      </c>
      <c r="H208" s="73"/>
      <c r="I208" s="130"/>
      <c r="J208" s="130"/>
      <c r="K208" s="130"/>
    </row>
    <row r="209" spans="1:11" s="132" customFormat="1" ht="15.75" customHeight="1" thickTop="1" x14ac:dyDescent="0.4">
      <c r="A209" s="12"/>
      <c r="B209" s="58"/>
      <c r="C209" s="13" t="s">
        <v>30</v>
      </c>
      <c r="D209" s="14" t="s">
        <v>264</v>
      </c>
      <c r="E209" s="15" t="s">
        <v>14</v>
      </c>
      <c r="F209" s="9" t="str">
        <f>IF(COUNTIF(B209:B215,"ㇾ")=0,"回答が選択されていません","")</f>
        <v>回答が選択されていません</v>
      </c>
      <c r="G209" s="9" t="str">
        <f t="shared" si="2"/>
        <v>○</v>
      </c>
      <c r="H209" s="73"/>
      <c r="I209" s="130"/>
      <c r="J209" s="130"/>
      <c r="K209" s="130"/>
    </row>
    <row r="210" spans="1:11" s="132" customFormat="1" ht="15.75" customHeight="1" x14ac:dyDescent="0.4">
      <c r="A210" s="12"/>
      <c r="B210" s="62"/>
      <c r="C210" s="65" t="s">
        <v>32</v>
      </c>
      <c r="D210" s="56" t="s">
        <v>453</v>
      </c>
      <c r="E210" s="15"/>
      <c r="F210" s="9"/>
      <c r="G210" s="9"/>
      <c r="H210" s="73"/>
      <c r="I210" s="130"/>
      <c r="J210" s="130"/>
      <c r="K210" s="130"/>
    </row>
    <row r="211" spans="1:11" s="132" customFormat="1" x14ac:dyDescent="0.4">
      <c r="A211" s="9"/>
      <c r="B211" s="59"/>
      <c r="C211" s="16" t="s">
        <v>33</v>
      </c>
      <c r="D211" s="17" t="s">
        <v>483</v>
      </c>
      <c r="E211" s="15"/>
      <c r="F211" s="9" t="str">
        <f>IF(COUNTIF(B209:B215,"ㇾ")&gt;1,"1つより多く選択されています","")</f>
        <v/>
      </c>
      <c r="G211" s="9" t="str">
        <f t="shared" si="2"/>
        <v/>
      </c>
      <c r="H211" s="80"/>
      <c r="I211" s="130"/>
      <c r="J211" s="130"/>
      <c r="K211" s="130"/>
    </row>
    <row r="212" spans="1:11" s="132" customFormat="1" x14ac:dyDescent="0.4">
      <c r="A212" s="9"/>
      <c r="B212" s="59"/>
      <c r="C212" s="16" t="s">
        <v>35</v>
      </c>
      <c r="D212" s="17" t="s">
        <v>454</v>
      </c>
      <c r="E212" s="15"/>
      <c r="F212" s="9"/>
      <c r="G212" s="9" t="str">
        <f t="shared" si="2"/>
        <v/>
      </c>
      <c r="H212" s="74"/>
      <c r="I212" s="130"/>
      <c r="J212" s="130"/>
      <c r="K212" s="130"/>
    </row>
    <row r="213" spans="1:11" s="132" customFormat="1" x14ac:dyDescent="0.4">
      <c r="A213" s="9"/>
      <c r="B213" s="59"/>
      <c r="C213" s="16" t="s">
        <v>37</v>
      </c>
      <c r="D213" s="17" t="s">
        <v>455</v>
      </c>
      <c r="E213" s="9"/>
      <c r="F213" s="9"/>
      <c r="G213" s="9" t="str">
        <f t="shared" si="2"/>
        <v/>
      </c>
      <c r="H213" s="73"/>
      <c r="I213" s="130"/>
      <c r="J213" s="130"/>
      <c r="K213" s="130"/>
    </row>
    <row r="214" spans="1:11" s="132" customFormat="1" x14ac:dyDescent="0.4">
      <c r="A214" s="9"/>
      <c r="B214" s="59"/>
      <c r="C214" s="16" t="s">
        <v>39</v>
      </c>
      <c r="D214" s="17" t="s">
        <v>456</v>
      </c>
      <c r="E214" s="9"/>
      <c r="F214" s="9"/>
      <c r="G214" s="9" t="str">
        <f t="shared" si="2"/>
        <v/>
      </c>
      <c r="H214" s="73"/>
      <c r="I214" s="130"/>
      <c r="J214" s="130"/>
      <c r="K214" s="130"/>
    </row>
    <row r="215" spans="1:11" s="132" customFormat="1" ht="16.5" thickBot="1" x14ac:dyDescent="0.45">
      <c r="A215" s="9"/>
      <c r="B215" s="60"/>
      <c r="C215" s="66" t="s">
        <v>426</v>
      </c>
      <c r="D215" s="67" t="s">
        <v>425</v>
      </c>
      <c r="E215" s="9"/>
      <c r="F215" s="9"/>
      <c r="G215" s="9" t="str">
        <f t="shared" si="2"/>
        <v/>
      </c>
      <c r="H215" s="73"/>
      <c r="I215" s="130"/>
      <c r="J215" s="130"/>
      <c r="K215" s="130"/>
    </row>
    <row r="216" spans="1:11" s="132" customFormat="1" ht="16.5" thickTop="1" x14ac:dyDescent="0.4">
      <c r="A216" s="9"/>
      <c r="B216" s="8"/>
      <c r="C216" s="8"/>
      <c r="D216" s="9"/>
      <c r="E216" s="9"/>
      <c r="F216" s="9"/>
      <c r="G216" s="9" t="str">
        <f t="shared" si="2"/>
        <v/>
      </c>
      <c r="H216" s="72"/>
      <c r="I216" s="130"/>
      <c r="J216" s="130"/>
      <c r="K216" s="130"/>
    </row>
    <row r="217" spans="1:11" s="132" customFormat="1" x14ac:dyDescent="0.4">
      <c r="A217" s="9"/>
      <c r="B217" s="8"/>
      <c r="C217" s="8"/>
      <c r="D217" s="9"/>
      <c r="E217" s="9"/>
      <c r="F217" s="9"/>
      <c r="G217" s="9"/>
      <c r="H217" s="72"/>
      <c r="I217" s="130"/>
      <c r="J217" s="130"/>
      <c r="K217" s="130"/>
    </row>
    <row r="218" spans="1:11" ht="33.75" customHeight="1" x14ac:dyDescent="0.35">
      <c r="A218" s="103" t="s">
        <v>59</v>
      </c>
      <c r="B218" s="211" t="s">
        <v>555</v>
      </c>
      <c r="C218" s="211"/>
      <c r="D218" s="211"/>
      <c r="F218" s="9"/>
      <c r="H218" s="87"/>
    </row>
    <row r="219" spans="1:11" ht="16.5" thickBot="1" x14ac:dyDescent="0.45">
      <c r="A219" s="103"/>
      <c r="B219" s="113"/>
      <c r="C219" s="112"/>
      <c r="D219" s="111"/>
      <c r="F219" s="9"/>
    </row>
    <row r="220" spans="1:11" ht="16.5" thickTop="1" x14ac:dyDescent="0.4">
      <c r="A220" s="111"/>
      <c r="B220" s="126"/>
      <c r="C220" s="105" t="s">
        <v>30</v>
      </c>
      <c r="D220" s="106" t="s">
        <v>512</v>
      </c>
      <c r="F220" s="9"/>
    </row>
    <row r="221" spans="1:11" x14ac:dyDescent="0.4">
      <c r="A221" s="111"/>
      <c r="B221" s="127"/>
      <c r="C221" s="100" t="s">
        <v>32</v>
      </c>
      <c r="D221" s="101" t="s">
        <v>513</v>
      </c>
      <c r="F221" s="9"/>
      <c r="H221" s="89"/>
    </row>
    <row r="222" spans="1:11" x14ac:dyDescent="0.4">
      <c r="A222" s="111"/>
      <c r="B222" s="127"/>
      <c r="C222" s="100" t="s">
        <v>33</v>
      </c>
      <c r="D222" s="101" t="s">
        <v>514</v>
      </c>
      <c r="F222" s="9"/>
      <c r="H222" s="89"/>
    </row>
    <row r="223" spans="1:11" x14ac:dyDescent="0.4">
      <c r="A223" s="111"/>
      <c r="B223" s="127"/>
      <c r="C223" s="100" t="s">
        <v>35</v>
      </c>
      <c r="D223" s="101" t="s">
        <v>511</v>
      </c>
      <c r="F223" s="9"/>
    </row>
    <row r="224" spans="1:11" ht="16.5" thickBot="1" x14ac:dyDescent="0.45">
      <c r="A224" s="111"/>
      <c r="B224" s="129"/>
      <c r="C224" s="109" t="s">
        <v>485</v>
      </c>
      <c r="D224" s="110" t="s">
        <v>48</v>
      </c>
      <c r="F224" s="9"/>
    </row>
    <row r="225" spans="1:8" ht="16.5" thickTop="1" x14ac:dyDescent="0.4">
      <c r="A225" s="111"/>
      <c r="B225" s="112"/>
      <c r="C225" s="112"/>
      <c r="D225" s="111"/>
      <c r="F225" s="9"/>
    </row>
    <row r="226" spans="1:8" ht="16.5" thickBot="1" x14ac:dyDescent="0.45">
      <c r="A226" s="111"/>
      <c r="B226" s="113" t="s">
        <v>28</v>
      </c>
      <c r="C226" s="112"/>
      <c r="D226" s="111"/>
      <c r="F226" s="9"/>
    </row>
    <row r="227" spans="1:8" x14ac:dyDescent="0.4">
      <c r="A227" s="111"/>
      <c r="B227" s="202"/>
      <c r="C227" s="203"/>
      <c r="D227" s="204"/>
      <c r="F227" s="9"/>
    </row>
    <row r="228" spans="1:8" x14ac:dyDescent="0.4">
      <c r="A228" s="111"/>
      <c r="B228" s="205"/>
      <c r="C228" s="206"/>
      <c r="D228" s="207"/>
      <c r="F228" s="9"/>
    </row>
    <row r="229" spans="1:8" ht="16.5" thickBot="1" x14ac:dyDescent="0.45">
      <c r="A229" s="111"/>
      <c r="B229" s="208"/>
      <c r="C229" s="209"/>
      <c r="D229" s="210"/>
      <c r="F229" s="9"/>
    </row>
    <row r="230" spans="1:8" x14ac:dyDescent="0.4">
      <c r="A230" s="111"/>
      <c r="B230" s="116"/>
      <c r="C230" s="116"/>
      <c r="D230" s="116"/>
      <c r="F230" s="9"/>
    </row>
    <row r="231" spans="1:8" x14ac:dyDescent="0.4">
      <c r="A231" s="111"/>
      <c r="B231" s="116"/>
      <c r="C231" s="116"/>
      <c r="D231" s="116"/>
      <c r="F231" s="9"/>
    </row>
    <row r="232" spans="1:8" ht="31.5" customHeight="1" x14ac:dyDescent="0.35">
      <c r="A232" s="103" t="s">
        <v>73</v>
      </c>
      <c r="B232" s="211" t="s">
        <v>518</v>
      </c>
      <c r="C232" s="211"/>
      <c r="D232" s="211"/>
      <c r="F232" s="9"/>
      <c r="H232" s="87"/>
    </row>
    <row r="233" spans="1:8" ht="16.5" thickBot="1" x14ac:dyDescent="0.45">
      <c r="A233" s="103"/>
      <c r="B233" s="113"/>
      <c r="C233" s="112"/>
      <c r="D233" s="111"/>
      <c r="F233" s="9"/>
    </row>
    <row r="234" spans="1:8" ht="16.5" thickTop="1" x14ac:dyDescent="0.4">
      <c r="A234" s="111"/>
      <c r="B234" s="126"/>
      <c r="C234" s="105" t="s">
        <v>30</v>
      </c>
      <c r="D234" s="106" t="s">
        <v>503</v>
      </c>
      <c r="F234" s="9"/>
    </row>
    <row r="235" spans="1:8" x14ac:dyDescent="0.4">
      <c r="A235" s="111"/>
      <c r="B235" s="136"/>
      <c r="C235" s="117" t="s">
        <v>496</v>
      </c>
      <c r="D235" s="118" t="s">
        <v>515</v>
      </c>
      <c r="F235" s="9"/>
    </row>
    <row r="236" spans="1:8" x14ac:dyDescent="0.4">
      <c r="A236" s="111"/>
      <c r="B236" s="136"/>
      <c r="C236" s="117" t="s">
        <v>497</v>
      </c>
      <c r="D236" s="118" t="s">
        <v>507</v>
      </c>
      <c r="F236" s="9"/>
    </row>
    <row r="237" spans="1:8" x14ac:dyDescent="0.4">
      <c r="A237" s="111"/>
      <c r="B237" s="136"/>
      <c r="C237" s="117" t="s">
        <v>498</v>
      </c>
      <c r="D237" s="118" t="s">
        <v>516</v>
      </c>
      <c r="F237" s="9"/>
    </row>
    <row r="238" spans="1:8" x14ac:dyDescent="0.4">
      <c r="A238" s="111"/>
      <c r="B238" s="127"/>
      <c r="C238" s="100" t="s">
        <v>499</v>
      </c>
      <c r="D238" s="101" t="s">
        <v>504</v>
      </c>
      <c r="F238" s="9"/>
      <c r="H238" s="88"/>
    </row>
    <row r="239" spans="1:8" x14ac:dyDescent="0.4">
      <c r="A239" s="111"/>
      <c r="B239" s="127"/>
      <c r="C239" s="100" t="s">
        <v>500</v>
      </c>
      <c r="D239" s="101" t="s">
        <v>505</v>
      </c>
      <c r="F239" s="9"/>
    </row>
    <row r="240" spans="1:8" x14ac:dyDescent="0.4">
      <c r="A240" s="111"/>
      <c r="B240" s="128"/>
      <c r="C240" s="107" t="s">
        <v>501</v>
      </c>
      <c r="D240" s="108" t="s">
        <v>519</v>
      </c>
      <c r="F240" s="9"/>
    </row>
    <row r="241" spans="1:11" ht="16.5" thickBot="1" x14ac:dyDescent="0.45">
      <c r="A241" s="111"/>
      <c r="B241" s="129"/>
      <c r="C241" s="109" t="s">
        <v>502</v>
      </c>
      <c r="D241" s="110" t="s">
        <v>506</v>
      </c>
      <c r="F241" s="9"/>
    </row>
    <row r="242" spans="1:11" ht="16.5" thickTop="1" x14ac:dyDescent="0.4">
      <c r="A242" s="111"/>
      <c r="B242" s="112"/>
      <c r="C242" s="112"/>
      <c r="D242" s="111"/>
      <c r="F242" s="9"/>
    </row>
    <row r="243" spans="1:11" ht="16.5" thickBot="1" x14ac:dyDescent="0.45">
      <c r="A243" s="111"/>
      <c r="B243" s="113" t="s">
        <v>28</v>
      </c>
      <c r="C243" s="112"/>
      <c r="D243" s="111"/>
      <c r="F243" s="9"/>
    </row>
    <row r="244" spans="1:11" x14ac:dyDescent="0.4">
      <c r="A244" s="111"/>
      <c r="B244" s="202"/>
      <c r="C244" s="203"/>
      <c r="D244" s="204"/>
      <c r="F244" s="9"/>
    </row>
    <row r="245" spans="1:11" x14ac:dyDescent="0.4">
      <c r="A245" s="111"/>
      <c r="B245" s="205"/>
      <c r="C245" s="206"/>
      <c r="D245" s="207"/>
      <c r="F245" s="9"/>
    </row>
    <row r="246" spans="1:11" ht="16.5" thickBot="1" x14ac:dyDescent="0.45">
      <c r="A246" s="111"/>
      <c r="B246" s="208"/>
      <c r="C246" s="209"/>
      <c r="D246" s="210"/>
      <c r="F246" s="9"/>
    </row>
    <row r="247" spans="1:11" x14ac:dyDescent="0.4">
      <c r="A247" s="114"/>
      <c r="B247" s="115"/>
      <c r="C247" s="115"/>
      <c r="D247" s="115"/>
      <c r="F247" s="9"/>
    </row>
    <row r="248" spans="1:11" x14ac:dyDescent="0.4">
      <c r="G248" s="11" t="str">
        <f t="shared" ref="G248:G290" si="3">IF(F248="","","○")</f>
        <v/>
      </c>
      <c r="H248" s="73"/>
    </row>
    <row r="249" spans="1:11" s="134" customFormat="1" ht="24.75" customHeight="1" x14ac:dyDescent="0.4">
      <c r="A249" s="33"/>
      <c r="B249" s="22" t="s">
        <v>1</v>
      </c>
      <c r="C249" s="23" t="s">
        <v>265</v>
      </c>
      <c r="D249" s="24"/>
      <c r="E249" s="24"/>
      <c r="F249" s="26"/>
      <c r="G249" s="34" t="str">
        <f t="shared" si="3"/>
        <v/>
      </c>
      <c r="H249" s="78"/>
      <c r="I249" s="133"/>
      <c r="J249" s="133"/>
      <c r="K249" s="133"/>
    </row>
    <row r="250" spans="1:11" x14ac:dyDescent="0.4">
      <c r="G250" s="11" t="str">
        <f t="shared" si="3"/>
        <v/>
      </c>
      <c r="H250" s="73"/>
    </row>
    <row r="251" spans="1:11" s="132" customFormat="1" ht="34.5" customHeight="1" x14ac:dyDescent="0.4">
      <c r="A251" s="12" t="s">
        <v>266</v>
      </c>
      <c r="B251" s="201" t="s">
        <v>267</v>
      </c>
      <c r="C251" s="201"/>
      <c r="D251" s="201"/>
      <c r="E251" s="9"/>
      <c r="F251" s="10"/>
      <c r="G251" s="11" t="str">
        <f t="shared" si="3"/>
        <v/>
      </c>
      <c r="H251" s="73"/>
      <c r="I251" s="130"/>
      <c r="J251" s="130"/>
      <c r="K251" s="130"/>
    </row>
    <row r="252" spans="1:11" s="132" customFormat="1" ht="14.25" customHeight="1" x14ac:dyDescent="0.4">
      <c r="A252" s="12"/>
      <c r="B252" s="44"/>
      <c r="C252" s="45"/>
      <c r="D252" s="45"/>
      <c r="E252" s="9"/>
      <c r="F252" s="10"/>
      <c r="G252" s="11" t="str">
        <f t="shared" si="3"/>
        <v/>
      </c>
      <c r="H252" s="73"/>
      <c r="I252" s="130"/>
      <c r="J252" s="130"/>
      <c r="K252" s="130"/>
    </row>
    <row r="253" spans="1:11" s="132" customFormat="1" ht="14.25" customHeight="1" thickBot="1" x14ac:dyDescent="0.45">
      <c r="A253" s="12"/>
      <c r="B253" s="9" t="s">
        <v>108</v>
      </c>
      <c r="C253" s="45"/>
      <c r="D253" s="45"/>
      <c r="E253" s="9"/>
      <c r="F253" s="10"/>
      <c r="G253" s="11" t="str">
        <f t="shared" si="3"/>
        <v/>
      </c>
      <c r="H253" s="73"/>
      <c r="I253" s="130"/>
      <c r="J253" s="130"/>
      <c r="K253" s="130"/>
    </row>
    <row r="254" spans="1:11" s="132" customFormat="1" ht="15.75" customHeight="1" thickTop="1" x14ac:dyDescent="0.4">
      <c r="A254" s="12"/>
      <c r="B254" s="58"/>
      <c r="C254" s="13" t="s">
        <v>30</v>
      </c>
      <c r="D254" s="14" t="s">
        <v>109</v>
      </c>
      <c r="E254" s="15" t="s">
        <v>14</v>
      </c>
      <c r="F254" s="10" t="str">
        <f>IF(COUNTIF(B254:B256,"ㇾ")=0,"回答が選択されていません","")</f>
        <v>回答が選択されていません</v>
      </c>
      <c r="G254" s="11" t="str">
        <f t="shared" si="3"/>
        <v>○</v>
      </c>
      <c r="H254" s="73"/>
      <c r="I254" s="130"/>
      <c r="J254" s="130"/>
      <c r="K254" s="130"/>
    </row>
    <row r="255" spans="1:11" s="132" customFormat="1" x14ac:dyDescent="0.4">
      <c r="A255" s="9"/>
      <c r="B255" s="59"/>
      <c r="C255" s="16" t="s">
        <v>32</v>
      </c>
      <c r="D255" s="17" t="s">
        <v>110</v>
      </c>
      <c r="E255" s="15"/>
      <c r="F255" s="10" t="str">
        <f>IF(COUNTIF(B254:B256,"ㇾ")&gt;1,"1つより多く選択されています","")</f>
        <v/>
      </c>
      <c r="G255" s="11" t="str">
        <f t="shared" si="3"/>
        <v/>
      </c>
      <c r="H255" s="73"/>
      <c r="I255" s="130"/>
      <c r="J255" s="130"/>
      <c r="K255" s="130"/>
    </row>
    <row r="256" spans="1:11" s="132" customFormat="1" ht="15.75" customHeight="1" thickBot="1" x14ac:dyDescent="0.45">
      <c r="A256" s="9"/>
      <c r="B256" s="60" t="s">
        <v>85</v>
      </c>
      <c r="C256" s="18" t="s">
        <v>33</v>
      </c>
      <c r="D256" s="19" t="s">
        <v>111</v>
      </c>
      <c r="E256" s="9"/>
      <c r="F256" s="10"/>
      <c r="G256" s="11" t="str">
        <f t="shared" si="3"/>
        <v/>
      </c>
      <c r="H256" s="73"/>
      <c r="I256" s="130"/>
      <c r="J256" s="130"/>
      <c r="K256" s="130"/>
    </row>
    <row r="257" spans="1:11" s="132" customFormat="1" ht="16.5" thickTop="1" x14ac:dyDescent="0.4">
      <c r="A257" s="9"/>
      <c r="B257" s="7"/>
      <c r="C257" s="8"/>
      <c r="D257" s="9"/>
      <c r="E257" s="9"/>
      <c r="F257" s="10"/>
      <c r="G257" s="11" t="str">
        <f t="shared" si="3"/>
        <v/>
      </c>
      <c r="H257" s="73"/>
      <c r="I257" s="130"/>
      <c r="J257" s="130"/>
      <c r="K257" s="130"/>
    </row>
    <row r="258" spans="1:11" s="132" customFormat="1" ht="14.25" customHeight="1" thickBot="1" x14ac:dyDescent="0.45">
      <c r="A258" s="12"/>
      <c r="B258" s="9" t="s">
        <v>268</v>
      </c>
      <c r="C258" s="45"/>
      <c r="D258" s="45"/>
      <c r="E258" s="9"/>
      <c r="F258" s="10"/>
      <c r="G258" s="11" t="str">
        <f t="shared" si="3"/>
        <v/>
      </c>
      <c r="H258" s="73"/>
      <c r="I258" s="130"/>
      <c r="J258" s="130"/>
      <c r="K258" s="130"/>
    </row>
    <row r="259" spans="1:11" s="132" customFormat="1" ht="15.75" customHeight="1" thickTop="1" x14ac:dyDescent="0.4">
      <c r="A259" s="12"/>
      <c r="B259" s="58"/>
      <c r="C259" s="13" t="s">
        <v>30</v>
      </c>
      <c r="D259" s="14" t="s">
        <v>269</v>
      </c>
      <c r="E259" s="15" t="s">
        <v>14</v>
      </c>
      <c r="F259" s="10" t="str">
        <f>IF(COUNTIF(B259:B262,"ㇾ")=0,"回答が選択されていません","")</f>
        <v>回答が選択されていません</v>
      </c>
      <c r="G259" s="11" t="str">
        <f t="shared" si="3"/>
        <v>○</v>
      </c>
      <c r="H259" s="73"/>
      <c r="I259" s="130"/>
      <c r="J259" s="130"/>
      <c r="K259" s="130"/>
    </row>
    <row r="260" spans="1:11" s="132" customFormat="1" x14ac:dyDescent="0.4">
      <c r="A260" s="9"/>
      <c r="B260" s="59"/>
      <c r="C260" s="16" t="s">
        <v>32</v>
      </c>
      <c r="D260" s="17" t="s">
        <v>270</v>
      </c>
      <c r="E260" s="15"/>
      <c r="F260" s="10" t="str">
        <f>IF(COUNTIF(B259:B262,"ㇾ")&gt;1,"1つより多く選択されています","")</f>
        <v/>
      </c>
      <c r="G260" s="11" t="str">
        <f t="shared" si="3"/>
        <v/>
      </c>
      <c r="H260" s="73"/>
      <c r="I260" s="130"/>
      <c r="J260" s="130"/>
      <c r="K260" s="130"/>
    </row>
    <row r="261" spans="1:11" s="132" customFormat="1" x14ac:dyDescent="0.4">
      <c r="A261" s="9"/>
      <c r="B261" s="61"/>
      <c r="C261" s="30" t="s">
        <v>33</v>
      </c>
      <c r="D261" s="31" t="s">
        <v>271</v>
      </c>
      <c r="E261" s="15"/>
      <c r="F261" s="10"/>
      <c r="G261" s="11" t="str">
        <f t="shared" si="3"/>
        <v/>
      </c>
      <c r="H261" s="73"/>
      <c r="I261" s="130"/>
      <c r="J261" s="130"/>
      <c r="K261" s="130"/>
    </row>
    <row r="262" spans="1:11" s="132" customFormat="1" ht="15.75" customHeight="1" thickBot="1" x14ac:dyDescent="0.45">
      <c r="A262" s="9"/>
      <c r="B262" s="60" t="s">
        <v>85</v>
      </c>
      <c r="C262" s="18" t="s">
        <v>35</v>
      </c>
      <c r="D262" s="19" t="s">
        <v>272</v>
      </c>
      <c r="E262" s="9"/>
      <c r="F262" s="10"/>
      <c r="G262" s="11" t="str">
        <f t="shared" si="3"/>
        <v/>
      </c>
      <c r="H262" s="73"/>
      <c r="I262" s="130"/>
      <c r="J262" s="130"/>
      <c r="K262" s="130"/>
    </row>
    <row r="263" spans="1:11" s="132" customFormat="1" ht="16.5" thickTop="1" x14ac:dyDescent="0.4">
      <c r="A263" s="9"/>
      <c r="B263" s="7"/>
      <c r="C263" s="8"/>
      <c r="D263" s="9"/>
      <c r="E263" s="9"/>
      <c r="F263" s="10"/>
      <c r="G263" s="11" t="str">
        <f t="shared" si="3"/>
        <v/>
      </c>
      <c r="H263" s="73"/>
      <c r="I263" s="130"/>
      <c r="J263" s="130"/>
      <c r="K263" s="130"/>
    </row>
    <row r="264" spans="1:11" s="132" customFormat="1" x14ac:dyDescent="0.4">
      <c r="A264" s="9"/>
      <c r="B264" s="7"/>
      <c r="C264" s="8"/>
      <c r="D264" s="9"/>
      <c r="E264" s="9"/>
      <c r="F264" s="10"/>
      <c r="G264" s="11" t="str">
        <f t="shared" si="3"/>
        <v/>
      </c>
      <c r="H264" s="73"/>
      <c r="I264" s="130"/>
      <c r="J264" s="130"/>
      <c r="K264" s="130"/>
    </row>
    <row r="265" spans="1:11" s="132" customFormat="1" ht="34.5" customHeight="1" x14ac:dyDescent="0.4">
      <c r="A265" s="12" t="s">
        <v>273</v>
      </c>
      <c r="B265" s="201" t="s">
        <v>274</v>
      </c>
      <c r="C265" s="201"/>
      <c r="D265" s="201"/>
      <c r="E265" s="9"/>
      <c r="F265" s="10"/>
      <c r="G265" s="11" t="str">
        <f t="shared" si="3"/>
        <v/>
      </c>
      <c r="H265" s="73"/>
      <c r="I265" s="130"/>
      <c r="J265" s="130"/>
      <c r="K265" s="130"/>
    </row>
    <row r="266" spans="1:11" s="132" customFormat="1" ht="14.25" customHeight="1" x14ac:dyDescent="0.4">
      <c r="A266" s="12"/>
      <c r="B266" s="44"/>
      <c r="C266" s="45"/>
      <c r="D266" s="45"/>
      <c r="E266" s="9"/>
      <c r="F266" s="10"/>
      <c r="G266" s="11" t="str">
        <f t="shared" si="3"/>
        <v/>
      </c>
      <c r="H266" s="73"/>
      <c r="I266" s="130"/>
      <c r="J266" s="130"/>
      <c r="K266" s="130"/>
    </row>
    <row r="267" spans="1:11" s="132" customFormat="1" ht="14.25" customHeight="1" thickBot="1" x14ac:dyDescent="0.45">
      <c r="A267" s="12"/>
      <c r="B267" s="9" t="s">
        <v>275</v>
      </c>
      <c r="C267" s="45"/>
      <c r="D267" s="45"/>
      <c r="E267" s="9"/>
      <c r="F267" s="10"/>
      <c r="G267" s="11" t="str">
        <f t="shared" si="3"/>
        <v/>
      </c>
      <c r="H267" s="73"/>
      <c r="I267" s="130"/>
      <c r="J267" s="130"/>
      <c r="K267" s="130"/>
    </row>
    <row r="268" spans="1:11" s="132" customFormat="1" ht="15.75" customHeight="1" thickTop="1" x14ac:dyDescent="0.4">
      <c r="A268" s="12"/>
      <c r="B268" s="58"/>
      <c r="C268" s="13" t="s">
        <v>30</v>
      </c>
      <c r="D268" s="14" t="s">
        <v>109</v>
      </c>
      <c r="E268" s="15" t="s">
        <v>14</v>
      </c>
      <c r="F268" s="10" t="str">
        <f>IF(COUNTIF(B268:B270,"ㇾ")=0,"回答が選択されていません","")</f>
        <v>回答が選択されていません</v>
      </c>
      <c r="G268" s="11" t="str">
        <f t="shared" si="3"/>
        <v>○</v>
      </c>
      <c r="H268" s="73"/>
      <c r="I268" s="130"/>
      <c r="J268" s="130"/>
      <c r="K268" s="130"/>
    </row>
    <row r="269" spans="1:11" s="132" customFormat="1" x14ac:dyDescent="0.4">
      <c r="A269" s="9"/>
      <c r="B269" s="59"/>
      <c r="C269" s="16" t="s">
        <v>32</v>
      </c>
      <c r="D269" s="17" t="s">
        <v>110</v>
      </c>
      <c r="E269" s="15"/>
      <c r="F269" s="10" t="str">
        <f>IF(COUNTIF(B268:B270,"ㇾ")&gt;1,"1つより多く選択されています","")</f>
        <v/>
      </c>
      <c r="G269" s="11" t="str">
        <f t="shared" si="3"/>
        <v/>
      </c>
      <c r="H269" s="73"/>
      <c r="I269" s="130"/>
      <c r="J269" s="130"/>
      <c r="K269" s="130"/>
    </row>
    <row r="270" spans="1:11" s="132" customFormat="1" ht="15.75" customHeight="1" thickBot="1" x14ac:dyDescent="0.45">
      <c r="A270" s="9"/>
      <c r="B270" s="60"/>
      <c r="C270" s="18" t="s">
        <v>33</v>
      </c>
      <c r="D270" s="19" t="s">
        <v>111</v>
      </c>
      <c r="E270" s="9"/>
      <c r="F270" s="10"/>
      <c r="G270" s="11" t="str">
        <f t="shared" si="3"/>
        <v/>
      </c>
      <c r="H270" s="73"/>
      <c r="I270" s="130"/>
      <c r="J270" s="130"/>
      <c r="K270" s="130"/>
    </row>
    <row r="271" spans="1:11" s="132" customFormat="1" ht="16.5" thickTop="1" x14ac:dyDescent="0.4">
      <c r="A271" s="9"/>
      <c r="B271" s="7"/>
      <c r="C271" s="8"/>
      <c r="D271" s="9"/>
      <c r="E271" s="9"/>
      <c r="F271" s="10"/>
      <c r="G271" s="11" t="str">
        <f t="shared" si="3"/>
        <v/>
      </c>
      <c r="H271" s="73"/>
      <c r="I271" s="130"/>
      <c r="J271" s="130"/>
      <c r="K271" s="130"/>
    </row>
    <row r="272" spans="1:11" s="132" customFormat="1" ht="14.25" customHeight="1" thickBot="1" x14ac:dyDescent="0.45">
      <c r="A272" s="12"/>
      <c r="B272" s="9" t="s">
        <v>276</v>
      </c>
      <c r="C272" s="45"/>
      <c r="D272" s="45"/>
      <c r="E272" s="9"/>
      <c r="F272" s="10"/>
      <c r="G272" s="11" t="str">
        <f t="shared" si="3"/>
        <v/>
      </c>
      <c r="H272" s="73"/>
      <c r="I272" s="130"/>
      <c r="J272" s="130"/>
      <c r="K272" s="130"/>
    </row>
    <row r="273" spans="1:11" s="132" customFormat="1" ht="15.75" customHeight="1" thickTop="1" x14ac:dyDescent="0.4">
      <c r="A273" s="12"/>
      <c r="B273" s="58"/>
      <c r="C273" s="13" t="s">
        <v>30</v>
      </c>
      <c r="D273" s="14" t="s">
        <v>269</v>
      </c>
      <c r="E273" s="15" t="s">
        <v>14</v>
      </c>
      <c r="F273" s="10" t="str">
        <f>IF(COUNTIF(B273:B276,"ㇾ")=0,"回答が選択されていません","")</f>
        <v>回答が選択されていません</v>
      </c>
      <c r="G273" s="11" t="str">
        <f t="shared" si="3"/>
        <v>○</v>
      </c>
      <c r="H273" s="73"/>
      <c r="I273" s="130"/>
      <c r="J273" s="130"/>
      <c r="K273" s="130"/>
    </row>
    <row r="274" spans="1:11" s="132" customFormat="1" x14ac:dyDescent="0.4">
      <c r="A274" s="9"/>
      <c r="B274" s="59"/>
      <c r="C274" s="16" t="s">
        <v>32</v>
      </c>
      <c r="D274" s="17" t="s">
        <v>270</v>
      </c>
      <c r="E274" s="15"/>
      <c r="F274" s="10" t="str">
        <f>IF(COUNTIF(B273:B276,"ㇾ")&gt;1,"1つより多く選択されています","")</f>
        <v/>
      </c>
      <c r="G274" s="11" t="str">
        <f t="shared" si="3"/>
        <v/>
      </c>
      <c r="H274" s="73"/>
      <c r="I274" s="130"/>
      <c r="J274" s="130"/>
      <c r="K274" s="130"/>
    </row>
    <row r="275" spans="1:11" s="132" customFormat="1" x14ac:dyDescent="0.4">
      <c r="A275" s="9"/>
      <c r="B275" s="61"/>
      <c r="C275" s="30" t="s">
        <v>33</v>
      </c>
      <c r="D275" s="31" t="s">
        <v>271</v>
      </c>
      <c r="E275" s="15"/>
      <c r="F275" s="10"/>
      <c r="G275" s="11" t="str">
        <f t="shared" si="3"/>
        <v/>
      </c>
      <c r="H275" s="73"/>
      <c r="I275" s="130"/>
      <c r="J275" s="130"/>
      <c r="K275" s="130"/>
    </row>
    <row r="276" spans="1:11" s="132" customFormat="1" ht="15.75" customHeight="1" thickBot="1" x14ac:dyDescent="0.45">
      <c r="A276" s="9"/>
      <c r="B276" s="60"/>
      <c r="C276" s="18" t="s">
        <v>35</v>
      </c>
      <c r="D276" s="19" t="s">
        <v>272</v>
      </c>
      <c r="E276" s="9"/>
      <c r="F276" s="10"/>
      <c r="G276" s="11" t="str">
        <f t="shared" si="3"/>
        <v/>
      </c>
      <c r="H276" s="73"/>
      <c r="I276" s="130"/>
      <c r="J276" s="130"/>
      <c r="K276" s="130"/>
    </row>
    <row r="277" spans="1:11" s="132" customFormat="1" ht="16.5" thickTop="1" x14ac:dyDescent="0.4">
      <c r="A277" s="9"/>
      <c r="B277" s="7"/>
      <c r="C277" s="8"/>
      <c r="D277" s="9"/>
      <c r="E277" s="9"/>
      <c r="F277" s="10"/>
      <c r="G277" s="11" t="str">
        <f t="shared" si="3"/>
        <v/>
      </c>
      <c r="H277" s="73"/>
      <c r="I277" s="130"/>
      <c r="J277" s="130"/>
      <c r="K277" s="130"/>
    </row>
    <row r="278" spans="1:11" s="132" customFormat="1" x14ac:dyDescent="0.4">
      <c r="A278" s="9"/>
      <c r="B278" s="7"/>
      <c r="C278" s="8"/>
      <c r="D278" s="9"/>
      <c r="E278" s="9"/>
      <c r="F278" s="10"/>
      <c r="G278" s="11" t="str">
        <f t="shared" si="3"/>
        <v/>
      </c>
      <c r="H278" s="73"/>
      <c r="I278" s="130"/>
      <c r="J278" s="130"/>
      <c r="K278" s="130"/>
    </row>
    <row r="279" spans="1:11" s="132" customFormat="1" x14ac:dyDescent="0.4">
      <c r="A279" s="12" t="s">
        <v>29</v>
      </c>
      <c r="B279" s="201" t="s">
        <v>277</v>
      </c>
      <c r="C279" s="201"/>
      <c r="D279" s="201"/>
      <c r="E279" s="9"/>
      <c r="F279" s="10"/>
      <c r="G279" s="11" t="str">
        <f t="shared" si="3"/>
        <v/>
      </c>
      <c r="H279" s="73"/>
      <c r="I279" s="130"/>
      <c r="J279" s="130"/>
      <c r="K279" s="130"/>
    </row>
    <row r="280" spans="1:11" s="132" customFormat="1" ht="16.5" thickBot="1" x14ac:dyDescent="0.45">
      <c r="A280" s="12"/>
      <c r="B280" s="44"/>
      <c r="C280" s="45"/>
      <c r="D280" s="45"/>
      <c r="E280" s="9"/>
      <c r="F280" s="10"/>
      <c r="G280" s="11" t="str">
        <f t="shared" si="3"/>
        <v/>
      </c>
      <c r="H280" s="73"/>
      <c r="I280" s="130"/>
      <c r="J280" s="130"/>
      <c r="K280" s="130"/>
    </row>
    <row r="281" spans="1:11" s="132" customFormat="1" ht="15.75" customHeight="1" thickTop="1" x14ac:dyDescent="0.4">
      <c r="A281" s="12"/>
      <c r="B281" s="58"/>
      <c r="C281" s="13" t="s">
        <v>30</v>
      </c>
      <c r="D281" s="14" t="s">
        <v>269</v>
      </c>
      <c r="E281" s="15" t="s">
        <v>14</v>
      </c>
      <c r="F281" s="10" t="str">
        <f>IF(COUNTIF(B281:B284,"ㇾ")=0,"回答が選択されていません","")</f>
        <v>回答が選択されていません</v>
      </c>
      <c r="G281" s="11" t="str">
        <f t="shared" si="3"/>
        <v>○</v>
      </c>
      <c r="H281" s="73"/>
      <c r="I281" s="130"/>
      <c r="J281" s="130"/>
      <c r="K281" s="130"/>
    </row>
    <row r="282" spans="1:11" s="132" customFormat="1" x14ac:dyDescent="0.4">
      <c r="A282" s="9"/>
      <c r="B282" s="59"/>
      <c r="C282" s="16" t="s">
        <v>32</v>
      </c>
      <c r="D282" s="17" t="s">
        <v>270</v>
      </c>
      <c r="E282" s="15"/>
      <c r="F282" s="10" t="str">
        <f>IF(COUNTIF(B281:B284,"ㇾ")&gt;1,"1つより多く選択されています","")</f>
        <v/>
      </c>
      <c r="G282" s="11" t="str">
        <f t="shared" si="3"/>
        <v/>
      </c>
      <c r="H282" s="73"/>
      <c r="I282" s="130"/>
      <c r="J282" s="130"/>
      <c r="K282" s="130"/>
    </row>
    <row r="283" spans="1:11" s="132" customFormat="1" x14ac:dyDescent="0.4">
      <c r="A283" s="9"/>
      <c r="B283" s="61"/>
      <c r="C283" s="30" t="s">
        <v>33</v>
      </c>
      <c r="D283" s="31" t="s">
        <v>271</v>
      </c>
      <c r="E283" s="15"/>
      <c r="F283" s="10"/>
      <c r="G283" s="11" t="str">
        <f t="shared" si="3"/>
        <v/>
      </c>
      <c r="H283" s="73"/>
      <c r="I283" s="130"/>
      <c r="J283" s="130"/>
      <c r="K283" s="130"/>
    </row>
    <row r="284" spans="1:11" s="132" customFormat="1" ht="15.75" customHeight="1" thickBot="1" x14ac:dyDescent="0.45">
      <c r="A284" s="9"/>
      <c r="B284" s="60"/>
      <c r="C284" s="18" t="s">
        <v>35</v>
      </c>
      <c r="D284" s="19" t="s">
        <v>272</v>
      </c>
      <c r="E284" s="9"/>
      <c r="F284" s="10"/>
      <c r="G284" s="11" t="str">
        <f t="shared" si="3"/>
        <v/>
      </c>
      <c r="H284" s="73"/>
      <c r="I284" s="130"/>
      <c r="J284" s="130"/>
      <c r="K284" s="130"/>
    </row>
    <row r="285" spans="1:11" s="132" customFormat="1" ht="16.5" thickTop="1" x14ac:dyDescent="0.4">
      <c r="A285" s="9"/>
      <c r="B285" s="7"/>
      <c r="C285" s="8"/>
      <c r="D285" s="9"/>
      <c r="E285" s="9"/>
      <c r="F285" s="10"/>
      <c r="G285" s="11" t="str">
        <f t="shared" si="3"/>
        <v/>
      </c>
      <c r="H285" s="73"/>
      <c r="I285" s="130"/>
      <c r="J285" s="130"/>
      <c r="K285" s="130"/>
    </row>
    <row r="286" spans="1:11" s="132" customFormat="1" x14ac:dyDescent="0.4">
      <c r="A286" s="9"/>
      <c r="B286" s="7"/>
      <c r="C286" s="8"/>
      <c r="D286" s="9"/>
      <c r="E286" s="9"/>
      <c r="F286" s="10"/>
      <c r="G286" s="11" t="str">
        <f t="shared" si="3"/>
        <v/>
      </c>
      <c r="H286" s="73"/>
      <c r="I286" s="130"/>
      <c r="J286" s="130"/>
      <c r="K286" s="130"/>
    </row>
    <row r="287" spans="1:11" s="132" customFormat="1" x14ac:dyDescent="0.4">
      <c r="A287" s="12" t="s">
        <v>49</v>
      </c>
      <c r="B287" s="201" t="s">
        <v>278</v>
      </c>
      <c r="C287" s="201"/>
      <c r="D287" s="201"/>
      <c r="E287" s="9"/>
      <c r="F287" s="10"/>
      <c r="G287" s="11" t="str">
        <f t="shared" si="3"/>
        <v/>
      </c>
      <c r="H287" s="77"/>
      <c r="I287" s="130"/>
      <c r="J287" s="130"/>
      <c r="K287" s="130"/>
    </row>
    <row r="288" spans="1:11" s="132" customFormat="1" ht="16.5" thickBot="1" x14ac:dyDescent="0.45">
      <c r="A288" s="12"/>
      <c r="B288" s="47"/>
      <c r="C288" s="48"/>
      <c r="D288" s="48"/>
      <c r="E288" s="9"/>
      <c r="F288" s="10"/>
      <c r="G288" s="11" t="str">
        <f t="shared" si="3"/>
        <v/>
      </c>
      <c r="H288" s="73"/>
      <c r="I288" s="130"/>
      <c r="J288" s="130"/>
      <c r="K288" s="130"/>
    </row>
    <row r="289" spans="1:11" s="132" customFormat="1" ht="15.75" customHeight="1" thickTop="1" x14ac:dyDescent="0.4">
      <c r="A289" s="12"/>
      <c r="B289" s="58"/>
      <c r="C289" s="13" t="s">
        <v>30</v>
      </c>
      <c r="D289" s="14" t="s">
        <v>112</v>
      </c>
      <c r="E289" s="15" t="s">
        <v>14</v>
      </c>
      <c r="F289" s="10" t="str">
        <f>IF(COUNTIF(B289:B294,"ㇾ")=0,"回答が選択されていません","")</f>
        <v>回答が選択されていません</v>
      </c>
      <c r="G289" s="11" t="str">
        <f t="shared" si="3"/>
        <v>○</v>
      </c>
      <c r="H289" s="73"/>
      <c r="I289" s="130"/>
      <c r="J289" s="130"/>
      <c r="K289" s="130"/>
    </row>
    <row r="290" spans="1:11" s="132" customFormat="1" x14ac:dyDescent="0.4">
      <c r="A290" s="9"/>
      <c r="B290" s="59"/>
      <c r="C290" s="16" t="s">
        <v>32</v>
      </c>
      <c r="D290" s="17" t="s">
        <v>113</v>
      </c>
      <c r="E290" s="15"/>
      <c r="F290" s="10" t="str">
        <f>IF(COUNTIF(B289:B294,"ㇾ")&gt;3,"3つより多く選択されています","")</f>
        <v/>
      </c>
      <c r="G290" s="11" t="str">
        <f t="shared" si="3"/>
        <v/>
      </c>
      <c r="H290" s="73"/>
      <c r="I290" s="130"/>
      <c r="J290" s="130"/>
      <c r="K290" s="130"/>
    </row>
    <row r="291" spans="1:11" s="132" customFormat="1" x14ac:dyDescent="0.4">
      <c r="A291" s="9"/>
      <c r="B291" s="59"/>
      <c r="C291" s="16" t="s">
        <v>33</v>
      </c>
      <c r="D291" s="17" t="s">
        <v>114</v>
      </c>
      <c r="E291" s="15"/>
      <c r="F291" s="10"/>
      <c r="G291" s="11" t="str">
        <f t="shared" ref="G291:G355" si="4">IF(F291="","","○")</f>
        <v/>
      </c>
      <c r="H291" s="73"/>
      <c r="I291" s="130"/>
      <c r="J291" s="130"/>
      <c r="K291" s="130"/>
    </row>
    <row r="292" spans="1:11" s="132" customFormat="1" x14ac:dyDescent="0.4">
      <c r="A292" s="9"/>
      <c r="B292" s="59"/>
      <c r="C292" s="16" t="s">
        <v>35</v>
      </c>
      <c r="D292" s="17" t="s">
        <v>115</v>
      </c>
      <c r="E292" s="9"/>
      <c r="F292" s="10"/>
      <c r="G292" s="11" t="str">
        <f t="shared" si="4"/>
        <v/>
      </c>
      <c r="H292" s="73"/>
      <c r="I292" s="130"/>
      <c r="J292" s="130"/>
      <c r="K292" s="130"/>
    </row>
    <row r="293" spans="1:11" s="132" customFormat="1" x14ac:dyDescent="0.4">
      <c r="A293" s="9"/>
      <c r="B293" s="59"/>
      <c r="C293" s="16" t="s">
        <v>37</v>
      </c>
      <c r="D293" s="17" t="s">
        <v>116</v>
      </c>
      <c r="E293" s="9"/>
      <c r="F293" s="10"/>
      <c r="G293" s="11" t="str">
        <f t="shared" si="4"/>
        <v/>
      </c>
      <c r="H293" s="73"/>
      <c r="I293" s="130"/>
      <c r="J293" s="130"/>
      <c r="K293" s="130"/>
    </row>
    <row r="294" spans="1:11" s="132" customFormat="1" ht="15.75" customHeight="1" thickBot="1" x14ac:dyDescent="0.45">
      <c r="A294" s="9"/>
      <c r="B294" s="60"/>
      <c r="C294" s="18" t="s">
        <v>39</v>
      </c>
      <c r="D294" s="19" t="s">
        <v>48</v>
      </c>
      <c r="E294" s="9"/>
      <c r="F294" s="10"/>
      <c r="G294" s="11" t="str">
        <f t="shared" si="4"/>
        <v/>
      </c>
      <c r="H294" s="73"/>
      <c r="I294" s="130"/>
      <c r="J294" s="130"/>
      <c r="K294" s="130"/>
    </row>
    <row r="295" spans="1:11" s="132" customFormat="1" ht="16.5" thickTop="1" x14ac:dyDescent="0.4">
      <c r="A295" s="9"/>
      <c r="B295" s="7"/>
      <c r="C295" s="8"/>
      <c r="D295" s="9"/>
      <c r="E295" s="9"/>
      <c r="F295" s="10"/>
      <c r="G295" s="11" t="str">
        <f t="shared" si="4"/>
        <v/>
      </c>
      <c r="H295" s="73"/>
      <c r="I295" s="130"/>
      <c r="J295" s="130"/>
      <c r="K295" s="130"/>
    </row>
    <row r="296" spans="1:11" s="132" customFormat="1" ht="16.5" thickBot="1" x14ac:dyDescent="0.45">
      <c r="A296" s="9"/>
      <c r="B296" s="41" t="s">
        <v>28</v>
      </c>
      <c r="C296" s="8"/>
      <c r="D296" s="9"/>
      <c r="E296" s="9"/>
      <c r="F296" s="10"/>
      <c r="G296" s="11" t="str">
        <f t="shared" si="4"/>
        <v/>
      </c>
      <c r="H296" s="73"/>
      <c r="I296" s="130"/>
      <c r="J296" s="130"/>
      <c r="K296" s="130"/>
    </row>
    <row r="297" spans="1:11" s="132" customFormat="1" x14ac:dyDescent="0.4">
      <c r="A297" s="9"/>
      <c r="B297" s="188"/>
      <c r="C297" s="189"/>
      <c r="D297" s="190"/>
      <c r="E297" s="9"/>
      <c r="F297" s="10" t="str">
        <f>IF(AND(B297&lt;&gt;"",B294&lt;&gt;"ㇾ"),"「その他」が選択されていません","")</f>
        <v/>
      </c>
      <c r="G297" s="11" t="str">
        <f t="shared" si="4"/>
        <v/>
      </c>
      <c r="H297" s="73"/>
      <c r="I297" s="130"/>
      <c r="J297" s="130"/>
      <c r="K297" s="130"/>
    </row>
    <row r="298" spans="1:11" s="132" customFormat="1" x14ac:dyDescent="0.4">
      <c r="A298" s="9"/>
      <c r="B298" s="191"/>
      <c r="C298" s="192"/>
      <c r="D298" s="193"/>
      <c r="E298" s="9"/>
      <c r="F298" s="10" t="str">
        <f>IF(AND(B297="",B294="ㇾ"),"「その他　記入欄」にコメントを記入してください","")</f>
        <v/>
      </c>
      <c r="G298" s="11" t="str">
        <f t="shared" si="4"/>
        <v/>
      </c>
      <c r="H298" s="73"/>
      <c r="I298" s="130"/>
      <c r="J298" s="130"/>
      <c r="K298" s="130"/>
    </row>
    <row r="299" spans="1:11" s="132" customFormat="1" ht="16.5" thickBot="1" x14ac:dyDescent="0.45">
      <c r="A299" s="9"/>
      <c r="B299" s="194"/>
      <c r="C299" s="195"/>
      <c r="D299" s="196"/>
      <c r="E299" s="9"/>
      <c r="F299" s="10"/>
      <c r="G299" s="11" t="str">
        <f t="shared" si="4"/>
        <v/>
      </c>
      <c r="H299" s="73"/>
      <c r="I299" s="130"/>
      <c r="J299" s="130"/>
      <c r="K299" s="130"/>
    </row>
    <row r="300" spans="1:11" s="132" customFormat="1" x14ac:dyDescent="0.4">
      <c r="A300" s="9"/>
      <c r="B300" s="7"/>
      <c r="C300" s="8"/>
      <c r="D300" s="9"/>
      <c r="E300" s="9"/>
      <c r="F300" s="10"/>
      <c r="G300" s="11" t="str">
        <f t="shared" si="4"/>
        <v/>
      </c>
      <c r="H300" s="73"/>
      <c r="I300" s="130"/>
      <c r="J300" s="130"/>
      <c r="K300" s="130"/>
    </row>
    <row r="301" spans="1:11" s="132" customFormat="1" x14ac:dyDescent="0.4">
      <c r="A301" s="9"/>
      <c r="B301" s="7"/>
      <c r="C301" s="8"/>
      <c r="D301" s="9"/>
      <c r="E301" s="9"/>
      <c r="F301" s="10"/>
      <c r="G301" s="11" t="str">
        <f t="shared" si="4"/>
        <v/>
      </c>
      <c r="H301" s="73"/>
      <c r="I301" s="130"/>
      <c r="J301" s="130"/>
      <c r="K301" s="130"/>
    </row>
    <row r="302" spans="1:11" s="132" customFormat="1" x14ac:dyDescent="0.4">
      <c r="A302" s="12" t="s">
        <v>59</v>
      </c>
      <c r="B302" s="201" t="s">
        <v>279</v>
      </c>
      <c r="C302" s="201"/>
      <c r="D302" s="201"/>
      <c r="E302" s="9"/>
      <c r="F302" s="10"/>
      <c r="G302" s="11" t="str">
        <f t="shared" si="4"/>
        <v/>
      </c>
      <c r="H302" s="81"/>
      <c r="I302" s="130"/>
      <c r="J302" s="130"/>
      <c r="K302" s="130"/>
    </row>
    <row r="303" spans="1:11" s="132" customFormat="1" ht="16.5" thickBot="1" x14ac:dyDescent="0.45">
      <c r="A303" s="12"/>
      <c r="B303" s="44"/>
      <c r="C303" s="45"/>
      <c r="D303" s="45"/>
      <c r="E303" s="9"/>
      <c r="F303" s="10"/>
      <c r="G303" s="11" t="str">
        <f t="shared" si="4"/>
        <v/>
      </c>
      <c r="H303" s="73"/>
      <c r="I303" s="130"/>
      <c r="J303" s="130"/>
      <c r="K303" s="130"/>
    </row>
    <row r="304" spans="1:11" s="132" customFormat="1" ht="15.75" customHeight="1" thickTop="1" x14ac:dyDescent="0.4">
      <c r="A304" s="12"/>
      <c r="B304" s="58"/>
      <c r="C304" s="13" t="s">
        <v>30</v>
      </c>
      <c r="D304" s="14" t="s">
        <v>117</v>
      </c>
      <c r="E304" s="15" t="s">
        <v>14</v>
      </c>
      <c r="F304" s="10" t="str">
        <f>IF(COUNTIF(B304:B312,"ㇾ")=0,"回答が選択されていません","")</f>
        <v>回答が選択されていません</v>
      </c>
      <c r="G304" s="11" t="str">
        <f t="shared" si="4"/>
        <v>○</v>
      </c>
      <c r="H304" s="73"/>
      <c r="I304" s="130"/>
      <c r="J304" s="130"/>
      <c r="K304" s="130"/>
    </row>
    <row r="305" spans="1:11" s="132" customFormat="1" x14ac:dyDescent="0.4">
      <c r="A305" s="9"/>
      <c r="B305" s="59"/>
      <c r="C305" s="35" t="s">
        <v>32</v>
      </c>
      <c r="D305" s="29" t="s">
        <v>118</v>
      </c>
      <c r="E305" s="15"/>
      <c r="F305" s="10" t="str">
        <f>IF(COUNTIF(B304:B312,"ㇾ")&gt;3,"3つより多く選択されています","")</f>
        <v/>
      </c>
      <c r="G305" s="11" t="str">
        <f t="shared" si="4"/>
        <v/>
      </c>
      <c r="H305" s="73"/>
      <c r="I305" s="130"/>
      <c r="J305" s="130"/>
      <c r="K305" s="130"/>
    </row>
    <row r="306" spans="1:11" s="132" customFormat="1" x14ac:dyDescent="0.4">
      <c r="A306" s="9"/>
      <c r="B306" s="59"/>
      <c r="C306" s="16" t="s">
        <v>33</v>
      </c>
      <c r="D306" s="17" t="s">
        <v>119</v>
      </c>
      <c r="E306" s="15"/>
      <c r="F306" s="10"/>
      <c r="G306" s="11" t="str">
        <f t="shared" si="4"/>
        <v/>
      </c>
      <c r="H306" s="73"/>
      <c r="I306" s="130"/>
      <c r="J306" s="130"/>
      <c r="K306" s="130"/>
    </row>
    <row r="307" spans="1:11" s="132" customFormat="1" x14ac:dyDescent="0.4">
      <c r="A307" s="9"/>
      <c r="B307" s="59"/>
      <c r="C307" s="16" t="s">
        <v>35</v>
      </c>
      <c r="D307" s="17" t="s">
        <v>120</v>
      </c>
      <c r="E307" s="9"/>
      <c r="F307" s="10"/>
      <c r="G307" s="11" t="str">
        <f t="shared" si="4"/>
        <v/>
      </c>
      <c r="H307" s="73"/>
      <c r="I307" s="130"/>
      <c r="J307" s="130"/>
      <c r="K307" s="130"/>
    </row>
    <row r="308" spans="1:11" s="132" customFormat="1" x14ac:dyDescent="0.4">
      <c r="A308" s="9"/>
      <c r="B308" s="59"/>
      <c r="C308" s="16" t="s">
        <v>37</v>
      </c>
      <c r="D308" s="17" t="s">
        <v>121</v>
      </c>
      <c r="E308" s="9"/>
      <c r="F308" s="10"/>
      <c r="G308" s="11" t="str">
        <f t="shared" si="4"/>
        <v/>
      </c>
      <c r="H308" s="73"/>
      <c r="I308" s="130"/>
      <c r="J308" s="130"/>
      <c r="K308" s="130"/>
    </row>
    <row r="309" spans="1:11" s="132" customFormat="1" x14ac:dyDescent="0.4">
      <c r="A309" s="9"/>
      <c r="B309" s="59"/>
      <c r="C309" s="16" t="s">
        <v>39</v>
      </c>
      <c r="D309" s="17" t="s">
        <v>122</v>
      </c>
      <c r="E309" s="9"/>
      <c r="F309" s="10"/>
      <c r="G309" s="11" t="str">
        <f t="shared" si="4"/>
        <v/>
      </c>
      <c r="H309" s="73"/>
      <c r="I309" s="130"/>
      <c r="J309" s="130"/>
      <c r="K309" s="130"/>
    </row>
    <row r="310" spans="1:11" s="132" customFormat="1" x14ac:dyDescent="0.4">
      <c r="A310" s="9"/>
      <c r="B310" s="59"/>
      <c r="C310" s="16" t="s">
        <v>41</v>
      </c>
      <c r="D310" s="17" t="s">
        <v>123</v>
      </c>
      <c r="E310" s="9"/>
      <c r="F310" s="10"/>
      <c r="G310" s="11" t="str">
        <f t="shared" si="4"/>
        <v/>
      </c>
      <c r="H310" s="73"/>
      <c r="I310" s="130"/>
      <c r="J310" s="130"/>
      <c r="K310" s="130"/>
    </row>
    <row r="311" spans="1:11" s="132" customFormat="1" x14ac:dyDescent="0.4">
      <c r="A311" s="9"/>
      <c r="B311" s="59"/>
      <c r="C311" s="16" t="s">
        <v>43</v>
      </c>
      <c r="D311" s="17" t="s">
        <v>124</v>
      </c>
      <c r="E311" s="9"/>
      <c r="F311" s="10"/>
      <c r="G311" s="11" t="str">
        <f t="shared" si="4"/>
        <v/>
      </c>
      <c r="H311" s="73"/>
      <c r="I311" s="130"/>
      <c r="J311" s="130"/>
      <c r="K311" s="130"/>
    </row>
    <row r="312" spans="1:11" ht="15.75" customHeight="1" thickBot="1" x14ac:dyDescent="0.45">
      <c r="B312" s="60"/>
      <c r="C312" s="18" t="s">
        <v>44</v>
      </c>
      <c r="D312" s="19" t="s">
        <v>48</v>
      </c>
      <c r="G312" s="11" t="str">
        <f t="shared" si="4"/>
        <v/>
      </c>
      <c r="H312" s="73"/>
    </row>
    <row r="313" spans="1:11" ht="16.5" thickTop="1" x14ac:dyDescent="0.4">
      <c r="B313" s="8"/>
      <c r="G313" s="11" t="str">
        <f t="shared" si="4"/>
        <v/>
      </c>
      <c r="H313" s="73"/>
    </row>
    <row r="314" spans="1:11" ht="16.5" thickBot="1" x14ac:dyDescent="0.45">
      <c r="B314" s="41" t="s">
        <v>28</v>
      </c>
      <c r="G314" s="11" t="str">
        <f t="shared" si="4"/>
        <v/>
      </c>
      <c r="H314" s="73"/>
    </row>
    <row r="315" spans="1:11" x14ac:dyDescent="0.4">
      <c r="B315" s="188"/>
      <c r="C315" s="189"/>
      <c r="D315" s="190"/>
      <c r="F315" s="10" t="str">
        <f>IF(AND(B315&lt;&gt;"",B312&lt;&gt;"ㇾ"),"「その他」が選択されていません","")</f>
        <v/>
      </c>
      <c r="G315" s="11" t="str">
        <f t="shared" si="4"/>
        <v/>
      </c>
      <c r="H315" s="73"/>
    </row>
    <row r="316" spans="1:11" x14ac:dyDescent="0.4">
      <c r="B316" s="191"/>
      <c r="C316" s="192"/>
      <c r="D316" s="193"/>
      <c r="F316" s="10" t="str">
        <f>IF(AND(B315="",B312="ㇾ"),"「その他　記入欄」にコメントを記入してください","")</f>
        <v/>
      </c>
      <c r="G316" s="11" t="str">
        <f t="shared" si="4"/>
        <v/>
      </c>
      <c r="H316" s="73"/>
    </row>
    <row r="317" spans="1:11" ht="16.5" thickBot="1" x14ac:dyDescent="0.45">
      <c r="B317" s="194"/>
      <c r="C317" s="195"/>
      <c r="D317" s="196"/>
      <c r="G317" s="11" t="str">
        <f t="shared" si="4"/>
        <v/>
      </c>
      <c r="H317" s="73"/>
    </row>
    <row r="318" spans="1:11" x14ac:dyDescent="0.4">
      <c r="B318" s="42"/>
      <c r="C318" s="42"/>
      <c r="D318" s="42"/>
      <c r="G318" s="11"/>
      <c r="H318" s="73"/>
    </row>
    <row r="319" spans="1:11" x14ac:dyDescent="0.4">
      <c r="G319" s="11" t="str">
        <f t="shared" si="4"/>
        <v/>
      </c>
      <c r="H319" s="73"/>
    </row>
    <row r="320" spans="1:11" s="134" customFormat="1" ht="24.75" customHeight="1" x14ac:dyDescent="0.4">
      <c r="A320" s="33"/>
      <c r="B320" s="22" t="s">
        <v>2</v>
      </c>
      <c r="C320" s="23" t="s">
        <v>3</v>
      </c>
      <c r="D320" s="24"/>
      <c r="E320" s="24"/>
      <c r="F320" s="26"/>
      <c r="G320" s="34" t="str">
        <f t="shared" si="4"/>
        <v/>
      </c>
      <c r="H320" s="78"/>
      <c r="I320" s="133"/>
      <c r="J320" s="133"/>
      <c r="K320" s="133"/>
    </row>
    <row r="321" spans="1:8" x14ac:dyDescent="0.4">
      <c r="G321" s="11" t="str">
        <f t="shared" si="4"/>
        <v/>
      </c>
      <c r="H321" s="73"/>
    </row>
    <row r="322" spans="1:8" x14ac:dyDescent="0.4">
      <c r="A322" s="12" t="s">
        <v>12</v>
      </c>
      <c r="B322" s="201" t="s">
        <v>280</v>
      </c>
      <c r="C322" s="201"/>
      <c r="D322" s="201"/>
      <c r="G322" s="11" t="str">
        <f t="shared" si="4"/>
        <v/>
      </c>
      <c r="H322" s="73"/>
    </row>
    <row r="323" spans="1:8" ht="14.25" customHeight="1" thickBot="1" x14ac:dyDescent="0.45">
      <c r="A323" s="12"/>
      <c r="B323" s="44"/>
      <c r="C323" s="45"/>
      <c r="D323" s="45"/>
      <c r="G323" s="11" t="str">
        <f t="shared" si="4"/>
        <v/>
      </c>
      <c r="H323" s="73"/>
    </row>
    <row r="324" spans="1:8" ht="15.75" customHeight="1" thickTop="1" x14ac:dyDescent="0.4">
      <c r="A324" s="12"/>
      <c r="B324" s="58"/>
      <c r="C324" s="13" t="s">
        <v>30</v>
      </c>
      <c r="D324" s="14" t="s">
        <v>281</v>
      </c>
      <c r="E324" s="15" t="s">
        <v>14</v>
      </c>
      <c r="F324" s="10" t="str">
        <f>IF(COUNTIF(B324:B328,"ㇾ")=0,"回答が選択されていません","")</f>
        <v>回答が選択されていません</v>
      </c>
      <c r="G324" s="11" t="str">
        <f t="shared" si="4"/>
        <v>○</v>
      </c>
      <c r="H324" s="73"/>
    </row>
    <row r="325" spans="1:8" x14ac:dyDescent="0.4">
      <c r="B325" s="59"/>
      <c r="C325" s="16" t="s">
        <v>32</v>
      </c>
      <c r="D325" s="17" t="s">
        <v>282</v>
      </c>
      <c r="E325" s="15"/>
      <c r="F325" s="10" t="str">
        <f>IF(COUNTIF(B324:B328,"ㇾ")&gt;1,"1つより多く選択されています","")</f>
        <v/>
      </c>
      <c r="G325" s="11" t="str">
        <f t="shared" si="4"/>
        <v/>
      </c>
      <c r="H325" s="73"/>
    </row>
    <row r="326" spans="1:8" x14ac:dyDescent="0.4">
      <c r="B326" s="61"/>
      <c r="C326" s="30" t="s">
        <v>33</v>
      </c>
      <c r="D326" s="31" t="s">
        <v>283</v>
      </c>
      <c r="E326" s="15"/>
      <c r="G326" s="11" t="str">
        <f t="shared" si="4"/>
        <v/>
      </c>
      <c r="H326" s="73"/>
    </row>
    <row r="327" spans="1:8" x14ac:dyDescent="0.4">
      <c r="B327" s="61"/>
      <c r="C327" s="30" t="s">
        <v>35</v>
      </c>
      <c r="D327" s="31" t="s">
        <v>284</v>
      </c>
      <c r="E327" s="15"/>
      <c r="G327" s="11" t="str">
        <f t="shared" si="4"/>
        <v/>
      </c>
      <c r="H327" s="73"/>
    </row>
    <row r="328" spans="1:8" ht="15.75" customHeight="1" thickBot="1" x14ac:dyDescent="0.45">
      <c r="B328" s="60"/>
      <c r="C328" s="18" t="s">
        <v>37</v>
      </c>
      <c r="D328" s="19" t="s">
        <v>285</v>
      </c>
      <c r="G328" s="11" t="str">
        <f t="shared" si="4"/>
        <v/>
      </c>
      <c r="H328" s="73"/>
    </row>
    <row r="329" spans="1:8" ht="16.5" thickTop="1" x14ac:dyDescent="0.4">
      <c r="G329" s="11" t="str">
        <f t="shared" si="4"/>
        <v/>
      </c>
      <c r="H329" s="73"/>
    </row>
    <row r="330" spans="1:8" x14ac:dyDescent="0.4">
      <c r="G330" s="11" t="str">
        <f t="shared" si="4"/>
        <v/>
      </c>
      <c r="H330" s="73"/>
    </row>
    <row r="331" spans="1:8" ht="34.5" customHeight="1" x14ac:dyDescent="0.4">
      <c r="A331" s="12" t="s">
        <v>29</v>
      </c>
      <c r="B331" s="201" t="s">
        <v>286</v>
      </c>
      <c r="C331" s="201"/>
      <c r="D331" s="201"/>
      <c r="G331" s="11" t="str">
        <f t="shared" si="4"/>
        <v/>
      </c>
      <c r="H331" s="73"/>
    </row>
    <row r="332" spans="1:8" ht="14.25" customHeight="1" thickBot="1" x14ac:dyDescent="0.45">
      <c r="A332" s="12"/>
      <c r="B332" s="44"/>
      <c r="C332" s="45"/>
      <c r="D332" s="45"/>
      <c r="G332" s="11" t="str">
        <f t="shared" si="4"/>
        <v/>
      </c>
      <c r="H332" s="73"/>
    </row>
    <row r="333" spans="1:8" ht="15.75" customHeight="1" thickTop="1" x14ac:dyDescent="0.4">
      <c r="A333" s="12"/>
      <c r="B333" s="58"/>
      <c r="C333" s="13" t="s">
        <v>30</v>
      </c>
      <c r="D333" s="14" t="s">
        <v>269</v>
      </c>
      <c r="E333" s="15" t="s">
        <v>14</v>
      </c>
      <c r="F333" s="10" t="str">
        <f>IF(COUNTIF(B333:B336,"ㇾ")=0,"回答が選択されていません","")</f>
        <v>回答が選択されていません</v>
      </c>
      <c r="G333" s="11" t="str">
        <f t="shared" si="4"/>
        <v>○</v>
      </c>
      <c r="H333" s="73"/>
    </row>
    <row r="334" spans="1:8" x14ac:dyDescent="0.4">
      <c r="B334" s="59"/>
      <c r="C334" s="16" t="s">
        <v>32</v>
      </c>
      <c r="D334" s="17" t="s">
        <v>270</v>
      </c>
      <c r="E334" s="15"/>
      <c r="F334" s="10" t="str">
        <f>IF(COUNTIF(B333:B336,"ㇾ")&gt;1,"1つより多く選択されています","")</f>
        <v/>
      </c>
      <c r="G334" s="11" t="str">
        <f t="shared" si="4"/>
        <v/>
      </c>
      <c r="H334" s="73"/>
    </row>
    <row r="335" spans="1:8" x14ac:dyDescent="0.4">
      <c r="B335" s="61"/>
      <c r="C335" s="30" t="s">
        <v>33</v>
      </c>
      <c r="D335" s="31" t="s">
        <v>271</v>
      </c>
      <c r="E335" s="15"/>
      <c r="G335" s="11" t="str">
        <f t="shared" si="4"/>
        <v/>
      </c>
      <c r="H335" s="73"/>
    </row>
    <row r="336" spans="1:8" ht="15.75" customHeight="1" thickBot="1" x14ac:dyDescent="0.45">
      <c r="B336" s="60"/>
      <c r="C336" s="18" t="s">
        <v>35</v>
      </c>
      <c r="D336" s="19" t="s">
        <v>272</v>
      </c>
      <c r="G336" s="11" t="str">
        <f t="shared" si="4"/>
        <v/>
      </c>
      <c r="H336" s="73"/>
    </row>
    <row r="337" spans="1:11" ht="16.5" thickTop="1" x14ac:dyDescent="0.4">
      <c r="G337" s="11" t="str">
        <f t="shared" si="4"/>
        <v/>
      </c>
      <c r="H337" s="73"/>
    </row>
    <row r="338" spans="1:11" x14ac:dyDescent="0.4">
      <c r="G338" s="11" t="str">
        <f t="shared" si="4"/>
        <v/>
      </c>
      <c r="H338" s="73"/>
    </row>
    <row r="339" spans="1:11" x14ac:dyDescent="0.4">
      <c r="A339" s="12" t="s">
        <v>49</v>
      </c>
      <c r="B339" s="201" t="s">
        <v>287</v>
      </c>
      <c r="C339" s="201"/>
      <c r="D339" s="201"/>
      <c r="G339" s="11" t="str">
        <f t="shared" si="4"/>
        <v/>
      </c>
      <c r="H339" s="73"/>
    </row>
    <row r="340" spans="1:11" ht="16.5" thickBot="1" x14ac:dyDescent="0.45">
      <c r="A340" s="12"/>
      <c r="B340" s="44"/>
      <c r="C340" s="45"/>
      <c r="D340" s="45"/>
      <c r="G340" s="11" t="str">
        <f t="shared" si="4"/>
        <v/>
      </c>
      <c r="H340" s="73"/>
    </row>
    <row r="341" spans="1:11" ht="15.75" customHeight="1" thickTop="1" x14ac:dyDescent="0.4">
      <c r="A341" s="12"/>
      <c r="B341" s="58"/>
      <c r="C341" s="13" t="s">
        <v>30</v>
      </c>
      <c r="D341" s="14" t="s">
        <v>125</v>
      </c>
      <c r="E341" s="15" t="s">
        <v>14</v>
      </c>
      <c r="F341" s="10" t="str">
        <f>IF(COUNTIF(B341:B350,"ㇾ")=0,"回答が選択されていません","")</f>
        <v>回答が選択されていません</v>
      </c>
      <c r="G341" s="11" t="str">
        <f t="shared" si="4"/>
        <v>○</v>
      </c>
      <c r="H341" s="73"/>
    </row>
    <row r="342" spans="1:11" x14ac:dyDescent="0.4">
      <c r="B342" s="59"/>
      <c r="C342" s="16" t="s">
        <v>32</v>
      </c>
      <c r="D342" s="17" t="s">
        <v>126</v>
      </c>
      <c r="E342" s="15"/>
      <c r="F342" s="10" t="str">
        <f>IF(COUNTIF(B341:B350,"ㇾ")&gt;3,"3つより多く選択されています","")</f>
        <v/>
      </c>
      <c r="G342" s="11" t="str">
        <f t="shared" si="4"/>
        <v/>
      </c>
      <c r="H342" s="73"/>
    </row>
    <row r="343" spans="1:11" x14ac:dyDescent="0.4">
      <c r="B343" s="59"/>
      <c r="C343" s="16" t="s">
        <v>33</v>
      </c>
      <c r="D343" s="17" t="s">
        <v>288</v>
      </c>
      <c r="E343" s="15"/>
      <c r="G343" s="11" t="str">
        <f t="shared" si="4"/>
        <v/>
      </c>
      <c r="H343" s="73"/>
    </row>
    <row r="344" spans="1:11" s="132" customFormat="1" x14ac:dyDescent="0.4">
      <c r="A344" s="9"/>
      <c r="B344" s="59"/>
      <c r="C344" s="16" t="s">
        <v>35</v>
      </c>
      <c r="D344" s="17" t="s">
        <v>127</v>
      </c>
      <c r="E344" s="9"/>
      <c r="F344" s="10"/>
      <c r="G344" s="11" t="str">
        <f t="shared" si="4"/>
        <v/>
      </c>
      <c r="H344" s="73"/>
      <c r="I344" s="130"/>
      <c r="J344" s="130"/>
      <c r="K344" s="130"/>
    </row>
    <row r="345" spans="1:11" s="132" customFormat="1" x14ac:dyDescent="0.4">
      <c r="A345" s="9"/>
      <c r="B345" s="59"/>
      <c r="C345" s="35" t="s">
        <v>37</v>
      </c>
      <c r="D345" s="29" t="s">
        <v>128</v>
      </c>
      <c r="E345" s="9"/>
      <c r="F345" s="10"/>
      <c r="G345" s="11" t="str">
        <f t="shared" si="4"/>
        <v/>
      </c>
      <c r="H345" s="73"/>
      <c r="I345" s="130"/>
      <c r="J345" s="130"/>
      <c r="K345" s="130"/>
    </row>
    <row r="346" spans="1:11" s="132" customFormat="1" x14ac:dyDescent="0.4">
      <c r="A346" s="9"/>
      <c r="B346" s="59"/>
      <c r="C346" s="35" t="s">
        <v>39</v>
      </c>
      <c r="D346" s="29" t="s">
        <v>129</v>
      </c>
      <c r="E346" s="9"/>
      <c r="F346" s="10"/>
      <c r="G346" s="11"/>
      <c r="H346" s="73"/>
      <c r="I346" s="130"/>
      <c r="J346" s="130"/>
      <c r="K346" s="130"/>
    </row>
    <row r="347" spans="1:11" s="132" customFormat="1" x14ac:dyDescent="0.4">
      <c r="A347" s="9"/>
      <c r="B347" s="59"/>
      <c r="C347" s="16" t="s">
        <v>41</v>
      </c>
      <c r="D347" s="17" t="s">
        <v>130</v>
      </c>
      <c r="E347" s="9"/>
      <c r="F347" s="10"/>
      <c r="G347" s="11" t="str">
        <f t="shared" si="4"/>
        <v/>
      </c>
      <c r="H347" s="73"/>
      <c r="I347" s="130"/>
      <c r="J347" s="130"/>
      <c r="K347" s="130"/>
    </row>
    <row r="348" spans="1:11" s="132" customFormat="1" x14ac:dyDescent="0.4">
      <c r="A348" s="9"/>
      <c r="B348" s="59"/>
      <c r="C348" s="16" t="s">
        <v>43</v>
      </c>
      <c r="D348" s="17" t="s">
        <v>131</v>
      </c>
      <c r="E348" s="9"/>
      <c r="F348" s="10"/>
      <c r="G348" s="11" t="str">
        <f t="shared" si="4"/>
        <v/>
      </c>
      <c r="H348" s="73"/>
      <c r="I348" s="130"/>
      <c r="J348" s="130"/>
      <c r="K348" s="130"/>
    </row>
    <row r="349" spans="1:11" s="132" customFormat="1" x14ac:dyDescent="0.4">
      <c r="A349" s="9"/>
      <c r="B349" s="59"/>
      <c r="C349" s="36" t="s">
        <v>44</v>
      </c>
      <c r="D349" s="17" t="s">
        <v>132</v>
      </c>
      <c r="E349" s="9"/>
      <c r="F349" s="10"/>
      <c r="G349" s="11" t="str">
        <f t="shared" si="4"/>
        <v/>
      </c>
      <c r="H349" s="73"/>
      <c r="I349" s="130"/>
      <c r="J349" s="130"/>
      <c r="K349" s="130"/>
    </row>
    <row r="350" spans="1:11" s="132" customFormat="1" ht="15.75" customHeight="1" thickBot="1" x14ac:dyDescent="0.45">
      <c r="A350" s="9"/>
      <c r="B350" s="60"/>
      <c r="C350" s="37" t="s">
        <v>289</v>
      </c>
      <c r="D350" s="19" t="s">
        <v>48</v>
      </c>
      <c r="E350" s="9"/>
      <c r="F350" s="10"/>
      <c r="G350" s="11" t="str">
        <f t="shared" si="4"/>
        <v/>
      </c>
      <c r="H350" s="73"/>
      <c r="I350" s="130"/>
      <c r="J350" s="130"/>
      <c r="K350" s="130"/>
    </row>
    <row r="351" spans="1:11" s="132" customFormat="1" ht="16.5" thickTop="1" x14ac:dyDescent="0.4">
      <c r="A351" s="9"/>
      <c r="B351" s="7"/>
      <c r="C351" s="8"/>
      <c r="D351" s="9"/>
      <c r="E351" s="9"/>
      <c r="F351" s="10"/>
      <c r="G351" s="11" t="str">
        <f t="shared" si="4"/>
        <v/>
      </c>
      <c r="H351" s="73"/>
      <c r="I351" s="130"/>
      <c r="J351" s="130"/>
      <c r="K351" s="130"/>
    </row>
    <row r="352" spans="1:11" s="132" customFormat="1" ht="16.5" thickBot="1" x14ac:dyDescent="0.45">
      <c r="A352" s="9"/>
      <c r="B352" s="41" t="s">
        <v>28</v>
      </c>
      <c r="C352" s="8"/>
      <c r="D352" s="9"/>
      <c r="E352" s="9"/>
      <c r="F352" s="10"/>
      <c r="G352" s="11" t="str">
        <f t="shared" si="4"/>
        <v/>
      </c>
      <c r="H352" s="73"/>
      <c r="I352" s="130"/>
      <c r="J352" s="130"/>
      <c r="K352" s="130"/>
    </row>
    <row r="353" spans="1:11" s="132" customFormat="1" x14ac:dyDescent="0.4">
      <c r="A353" s="9"/>
      <c r="B353" s="188"/>
      <c r="C353" s="189"/>
      <c r="D353" s="190"/>
      <c r="E353" s="9"/>
      <c r="F353" s="10" t="str">
        <f>IF(AND(B353&lt;&gt;"",B350&lt;&gt;"ㇾ"),"「その他」が選択されていません","")</f>
        <v/>
      </c>
      <c r="G353" s="11" t="str">
        <f t="shared" si="4"/>
        <v/>
      </c>
      <c r="H353" s="73"/>
      <c r="I353" s="130"/>
      <c r="J353" s="130"/>
      <c r="K353" s="130"/>
    </row>
    <row r="354" spans="1:11" s="132" customFormat="1" x14ac:dyDescent="0.4">
      <c r="A354" s="9"/>
      <c r="B354" s="191"/>
      <c r="C354" s="192"/>
      <c r="D354" s="193"/>
      <c r="E354" s="9"/>
      <c r="F354" s="10" t="str">
        <f>IF(AND(B353="",B350="ㇾ"),"「その他　記入欄」にコメントを記入してください","")</f>
        <v/>
      </c>
      <c r="G354" s="11" t="str">
        <f t="shared" si="4"/>
        <v/>
      </c>
      <c r="H354" s="73"/>
      <c r="I354" s="130"/>
      <c r="J354" s="130"/>
      <c r="K354" s="130"/>
    </row>
    <row r="355" spans="1:11" s="132" customFormat="1" ht="16.5" thickBot="1" x14ac:dyDescent="0.45">
      <c r="A355" s="9"/>
      <c r="B355" s="194"/>
      <c r="C355" s="195"/>
      <c r="D355" s="196"/>
      <c r="E355" s="9"/>
      <c r="F355" s="10"/>
      <c r="G355" s="11" t="str">
        <f t="shared" si="4"/>
        <v/>
      </c>
      <c r="H355" s="73"/>
      <c r="I355" s="130"/>
      <c r="J355" s="130"/>
      <c r="K355" s="130"/>
    </row>
    <row r="356" spans="1:11" s="132" customFormat="1" x14ac:dyDescent="0.4">
      <c r="A356" s="9"/>
      <c r="B356" s="7"/>
      <c r="C356" s="8"/>
      <c r="D356" s="9"/>
      <c r="E356" s="9"/>
      <c r="F356" s="10"/>
      <c r="G356" s="11" t="str">
        <f t="shared" ref="G356:G419" si="5">IF(F356="","","○")</f>
        <v/>
      </c>
      <c r="H356" s="73"/>
      <c r="I356" s="130"/>
      <c r="J356" s="130"/>
      <c r="K356" s="130"/>
    </row>
    <row r="357" spans="1:11" s="132" customFormat="1" x14ac:dyDescent="0.4">
      <c r="A357" s="9"/>
      <c r="B357" s="7"/>
      <c r="C357" s="8"/>
      <c r="D357" s="9"/>
      <c r="E357" s="9"/>
      <c r="F357" s="10"/>
      <c r="G357" s="11" t="str">
        <f t="shared" si="5"/>
        <v/>
      </c>
      <c r="H357" s="73"/>
      <c r="I357" s="130"/>
      <c r="J357" s="130"/>
      <c r="K357" s="130"/>
    </row>
    <row r="358" spans="1:11" s="132" customFormat="1" ht="34.5" customHeight="1" x14ac:dyDescent="0.4">
      <c r="A358" s="12" t="s">
        <v>59</v>
      </c>
      <c r="B358" s="201" t="s">
        <v>290</v>
      </c>
      <c r="C358" s="201"/>
      <c r="D358" s="201"/>
      <c r="E358" s="9"/>
      <c r="F358" s="10"/>
      <c r="G358" s="11" t="str">
        <f t="shared" si="5"/>
        <v/>
      </c>
      <c r="H358" s="73"/>
      <c r="I358" s="130"/>
      <c r="J358" s="130"/>
      <c r="K358" s="130"/>
    </row>
    <row r="359" spans="1:11" s="132" customFormat="1" ht="14.25" customHeight="1" x14ac:dyDescent="0.4">
      <c r="A359" s="12"/>
      <c r="B359" s="44"/>
      <c r="C359" s="45"/>
      <c r="D359" s="45"/>
      <c r="E359" s="9"/>
      <c r="F359" s="10"/>
      <c r="G359" s="11" t="str">
        <f t="shared" si="5"/>
        <v/>
      </c>
      <c r="H359" s="73"/>
      <c r="I359" s="130"/>
      <c r="J359" s="130"/>
      <c r="K359" s="130"/>
    </row>
    <row r="360" spans="1:11" s="132" customFormat="1" ht="14.25" customHeight="1" thickBot="1" x14ac:dyDescent="0.45">
      <c r="A360" s="12"/>
      <c r="B360" s="125" t="s">
        <v>562</v>
      </c>
      <c r="C360" s="45"/>
      <c r="D360" s="45"/>
      <c r="E360" s="9"/>
      <c r="F360" s="10"/>
      <c r="G360" s="11" t="str">
        <f t="shared" si="5"/>
        <v/>
      </c>
      <c r="H360" s="73"/>
      <c r="I360" s="130"/>
      <c r="J360" s="130"/>
      <c r="K360" s="130"/>
    </row>
    <row r="361" spans="1:11" s="132" customFormat="1" ht="15.75" customHeight="1" thickTop="1" x14ac:dyDescent="0.4">
      <c r="A361" s="12"/>
      <c r="B361" s="58"/>
      <c r="C361" s="13" t="s">
        <v>30</v>
      </c>
      <c r="D361" s="14" t="s">
        <v>291</v>
      </c>
      <c r="E361" s="15" t="s">
        <v>14</v>
      </c>
      <c r="F361" s="10" t="str">
        <f>IF(COUNTIF(B361:B367,"ㇾ")=0,"回答が選択されていません","")</f>
        <v>回答が選択されていません</v>
      </c>
      <c r="G361" s="11" t="str">
        <f t="shared" si="5"/>
        <v>○</v>
      </c>
      <c r="H361" s="73"/>
      <c r="I361" s="130"/>
      <c r="J361" s="130"/>
      <c r="K361" s="130"/>
    </row>
    <row r="362" spans="1:11" s="132" customFormat="1" x14ac:dyDescent="0.4">
      <c r="A362" s="9"/>
      <c r="B362" s="59"/>
      <c r="C362" s="16" t="s">
        <v>32</v>
      </c>
      <c r="D362" s="17" t="s">
        <v>292</v>
      </c>
      <c r="E362" s="15"/>
      <c r="F362" s="10" t="str">
        <f>IF(COUNTIF(B361:B367,"ㇾ")&gt;1,"1つより多く選択されています","")</f>
        <v/>
      </c>
      <c r="G362" s="11" t="str">
        <f t="shared" si="5"/>
        <v/>
      </c>
      <c r="H362" s="73"/>
      <c r="I362" s="130"/>
      <c r="J362" s="130"/>
      <c r="K362" s="130"/>
    </row>
    <row r="363" spans="1:11" s="132" customFormat="1" x14ac:dyDescent="0.4">
      <c r="A363" s="9"/>
      <c r="B363" s="61"/>
      <c r="C363" s="30" t="s">
        <v>33</v>
      </c>
      <c r="D363" s="31" t="s">
        <v>293</v>
      </c>
      <c r="E363" s="15"/>
      <c r="F363" s="10"/>
      <c r="G363" s="11" t="str">
        <f t="shared" si="5"/>
        <v/>
      </c>
      <c r="H363" s="73"/>
      <c r="I363" s="130"/>
      <c r="J363" s="130"/>
      <c r="K363" s="130"/>
    </row>
    <row r="364" spans="1:11" s="132" customFormat="1" x14ac:dyDescent="0.4">
      <c r="A364" s="9"/>
      <c r="B364" s="61"/>
      <c r="C364" s="30" t="s">
        <v>35</v>
      </c>
      <c r="D364" s="31" t="s">
        <v>294</v>
      </c>
      <c r="E364" s="15"/>
      <c r="F364" s="10"/>
      <c r="G364" s="11" t="str">
        <f t="shared" si="5"/>
        <v/>
      </c>
      <c r="H364" s="73"/>
      <c r="I364" s="130"/>
      <c r="J364" s="130"/>
      <c r="K364" s="130"/>
    </row>
    <row r="365" spans="1:11" s="132" customFormat="1" x14ac:dyDescent="0.4">
      <c r="A365" s="9"/>
      <c r="B365" s="61"/>
      <c r="C365" s="30" t="s">
        <v>37</v>
      </c>
      <c r="D365" s="31" t="s">
        <v>295</v>
      </c>
      <c r="E365" s="15"/>
      <c r="F365" s="10"/>
      <c r="G365" s="11" t="str">
        <f t="shared" si="5"/>
        <v/>
      </c>
      <c r="H365" s="73"/>
      <c r="I365" s="130"/>
      <c r="J365" s="130"/>
      <c r="K365" s="130"/>
    </row>
    <row r="366" spans="1:11" s="132" customFormat="1" x14ac:dyDescent="0.4">
      <c r="A366" s="9"/>
      <c r="B366" s="61"/>
      <c r="C366" s="30" t="s">
        <v>39</v>
      </c>
      <c r="D366" s="31" t="s">
        <v>296</v>
      </c>
      <c r="E366" s="15"/>
      <c r="F366" s="10"/>
      <c r="G366" s="11" t="str">
        <f t="shared" si="5"/>
        <v/>
      </c>
      <c r="H366" s="73"/>
      <c r="I366" s="130"/>
      <c r="J366" s="130"/>
      <c r="K366" s="130"/>
    </row>
    <row r="367" spans="1:11" s="132" customFormat="1" ht="15.75" customHeight="1" thickBot="1" x14ac:dyDescent="0.45">
      <c r="A367" s="9"/>
      <c r="B367" s="60"/>
      <c r="C367" s="18" t="s">
        <v>41</v>
      </c>
      <c r="D367" s="19" t="s">
        <v>264</v>
      </c>
      <c r="E367" s="9"/>
      <c r="F367" s="10"/>
      <c r="G367" s="11" t="str">
        <f t="shared" si="5"/>
        <v/>
      </c>
      <c r="H367" s="73"/>
      <c r="I367" s="130"/>
      <c r="J367" s="130"/>
      <c r="K367" s="130"/>
    </row>
    <row r="368" spans="1:11" s="132" customFormat="1" ht="16.5" thickTop="1" x14ac:dyDescent="0.4">
      <c r="A368" s="9"/>
      <c r="B368" s="7"/>
      <c r="C368" s="8"/>
      <c r="D368" s="9"/>
      <c r="E368" s="9"/>
      <c r="F368" s="10"/>
      <c r="G368" s="11" t="str">
        <f t="shared" si="5"/>
        <v/>
      </c>
      <c r="H368" s="73"/>
      <c r="I368" s="130"/>
      <c r="J368" s="130"/>
      <c r="K368" s="130"/>
    </row>
    <row r="369" spans="1:11" s="132" customFormat="1" ht="14.25" customHeight="1" thickBot="1" x14ac:dyDescent="0.45">
      <c r="A369" s="12"/>
      <c r="B369" s="125" t="s">
        <v>563</v>
      </c>
      <c r="C369" s="45"/>
      <c r="D369" s="45"/>
      <c r="E369" s="9"/>
      <c r="F369" s="10"/>
      <c r="G369" s="11" t="str">
        <f t="shared" si="5"/>
        <v/>
      </c>
      <c r="H369" s="73"/>
      <c r="I369" s="130"/>
      <c r="J369" s="130"/>
      <c r="K369" s="130"/>
    </row>
    <row r="370" spans="1:11" s="132" customFormat="1" ht="15.75" customHeight="1" thickTop="1" x14ac:dyDescent="0.4">
      <c r="A370" s="12"/>
      <c r="B370" s="58"/>
      <c r="C370" s="13" t="s">
        <v>30</v>
      </c>
      <c r="D370" s="14" t="s">
        <v>291</v>
      </c>
      <c r="E370" s="15" t="s">
        <v>14</v>
      </c>
      <c r="F370" s="10" t="str">
        <f>IF(COUNTIF(B370:B376,"ㇾ")=0,"回答が選択されていません","")</f>
        <v>回答が選択されていません</v>
      </c>
      <c r="G370" s="11" t="str">
        <f t="shared" si="5"/>
        <v>○</v>
      </c>
      <c r="H370" s="73"/>
      <c r="I370" s="130"/>
      <c r="J370" s="130"/>
      <c r="K370" s="130"/>
    </row>
    <row r="371" spans="1:11" s="132" customFormat="1" x14ac:dyDescent="0.4">
      <c r="A371" s="9"/>
      <c r="B371" s="59"/>
      <c r="C371" s="16" t="s">
        <v>32</v>
      </c>
      <c r="D371" s="17" t="s">
        <v>292</v>
      </c>
      <c r="E371" s="15"/>
      <c r="F371" s="10" t="str">
        <f>IF(COUNTIF(B370:B376,"ㇾ")&gt;1,"1つより多く選択されています","")</f>
        <v/>
      </c>
      <c r="G371" s="11" t="str">
        <f t="shared" si="5"/>
        <v/>
      </c>
      <c r="H371" s="73"/>
      <c r="I371" s="130"/>
      <c r="J371" s="130"/>
      <c r="K371" s="130"/>
    </row>
    <row r="372" spans="1:11" s="132" customFormat="1" x14ac:dyDescent="0.4">
      <c r="A372" s="9"/>
      <c r="B372" s="61"/>
      <c r="C372" s="30" t="s">
        <v>33</v>
      </c>
      <c r="D372" s="31" t="s">
        <v>293</v>
      </c>
      <c r="E372" s="15"/>
      <c r="F372" s="10"/>
      <c r="G372" s="11" t="str">
        <f t="shared" si="5"/>
        <v/>
      </c>
      <c r="H372" s="73"/>
      <c r="I372" s="130"/>
      <c r="J372" s="130"/>
      <c r="K372" s="130"/>
    </row>
    <row r="373" spans="1:11" s="132" customFormat="1" x14ac:dyDescent="0.4">
      <c r="A373" s="9"/>
      <c r="B373" s="61"/>
      <c r="C373" s="30" t="s">
        <v>35</v>
      </c>
      <c r="D373" s="31" t="s">
        <v>294</v>
      </c>
      <c r="E373" s="15"/>
      <c r="F373" s="10"/>
      <c r="G373" s="11" t="str">
        <f t="shared" si="5"/>
        <v/>
      </c>
      <c r="H373" s="73"/>
      <c r="I373" s="130"/>
      <c r="J373" s="130"/>
      <c r="K373" s="130"/>
    </row>
    <row r="374" spans="1:11" s="132" customFormat="1" x14ac:dyDescent="0.4">
      <c r="A374" s="9"/>
      <c r="B374" s="61"/>
      <c r="C374" s="30" t="s">
        <v>37</v>
      </c>
      <c r="D374" s="31" t="s">
        <v>295</v>
      </c>
      <c r="E374" s="15"/>
      <c r="F374" s="10"/>
      <c r="G374" s="11" t="str">
        <f t="shared" si="5"/>
        <v/>
      </c>
      <c r="H374" s="73"/>
      <c r="I374" s="130"/>
      <c r="J374" s="130"/>
      <c r="K374" s="130"/>
    </row>
    <row r="375" spans="1:11" s="132" customFormat="1" x14ac:dyDescent="0.4">
      <c r="A375" s="9"/>
      <c r="B375" s="61"/>
      <c r="C375" s="30" t="s">
        <v>39</v>
      </c>
      <c r="D375" s="31" t="s">
        <v>296</v>
      </c>
      <c r="E375" s="15"/>
      <c r="F375" s="10"/>
      <c r="G375" s="11" t="str">
        <f t="shared" si="5"/>
        <v/>
      </c>
      <c r="H375" s="73"/>
      <c r="I375" s="130"/>
      <c r="J375" s="130"/>
      <c r="K375" s="130"/>
    </row>
    <row r="376" spans="1:11" s="132" customFormat="1" ht="15.75" customHeight="1" thickBot="1" x14ac:dyDescent="0.45">
      <c r="A376" s="9"/>
      <c r="B376" s="60"/>
      <c r="C376" s="18" t="s">
        <v>41</v>
      </c>
      <c r="D376" s="19" t="s">
        <v>264</v>
      </c>
      <c r="E376" s="9"/>
      <c r="F376" s="10"/>
      <c r="G376" s="11" t="str">
        <f t="shared" si="5"/>
        <v/>
      </c>
      <c r="H376" s="73"/>
      <c r="I376" s="130"/>
      <c r="J376" s="130"/>
      <c r="K376" s="130"/>
    </row>
    <row r="377" spans="1:11" ht="16.5" thickTop="1" x14ac:dyDescent="0.4">
      <c r="G377" s="11" t="str">
        <f t="shared" si="5"/>
        <v/>
      </c>
      <c r="H377" s="73"/>
    </row>
    <row r="378" spans="1:11" x14ac:dyDescent="0.4">
      <c r="G378" s="11" t="str">
        <f t="shared" si="5"/>
        <v/>
      </c>
      <c r="H378" s="73"/>
    </row>
    <row r="379" spans="1:11" s="134" customFormat="1" ht="24.75" customHeight="1" x14ac:dyDescent="0.4">
      <c r="A379" s="33"/>
      <c r="B379" s="22" t="s">
        <v>4</v>
      </c>
      <c r="C379" s="23" t="s">
        <v>297</v>
      </c>
      <c r="D379" s="24"/>
      <c r="E379" s="24"/>
      <c r="F379" s="26"/>
      <c r="G379" s="34" t="str">
        <f t="shared" si="5"/>
        <v/>
      </c>
      <c r="H379" s="78"/>
      <c r="I379" s="133"/>
      <c r="J379" s="133"/>
      <c r="K379" s="133"/>
    </row>
    <row r="380" spans="1:11" x14ac:dyDescent="0.4">
      <c r="G380" s="11" t="str">
        <f t="shared" si="5"/>
        <v/>
      </c>
      <c r="H380" s="73"/>
    </row>
    <row r="381" spans="1:11" ht="34.5" customHeight="1" x14ac:dyDescent="0.4">
      <c r="A381" s="12" t="s">
        <v>12</v>
      </c>
      <c r="B381" s="201" t="s">
        <v>298</v>
      </c>
      <c r="C381" s="201"/>
      <c r="D381" s="201"/>
      <c r="G381" s="11" t="str">
        <f t="shared" si="5"/>
        <v/>
      </c>
      <c r="H381" s="73"/>
    </row>
    <row r="382" spans="1:11" ht="14.25" customHeight="1" thickBot="1" x14ac:dyDescent="0.45">
      <c r="A382" s="12"/>
      <c r="B382" s="44"/>
      <c r="C382" s="45"/>
      <c r="D382" s="45"/>
      <c r="G382" s="11" t="str">
        <f t="shared" si="5"/>
        <v/>
      </c>
      <c r="H382" s="73"/>
    </row>
    <row r="383" spans="1:11" ht="15.75" customHeight="1" thickTop="1" x14ac:dyDescent="0.4">
      <c r="A383" s="12"/>
      <c r="B383" s="58"/>
      <c r="C383" s="13" t="s">
        <v>30</v>
      </c>
      <c r="D383" s="14" t="s">
        <v>299</v>
      </c>
      <c r="E383" s="15" t="s">
        <v>14</v>
      </c>
      <c r="F383" s="10" t="str">
        <f>IF(COUNTIF(B383:B390,"ㇾ")=0,"回答が選択されていません","")</f>
        <v>回答が選択されていません</v>
      </c>
      <c r="G383" s="11" t="str">
        <f t="shared" si="5"/>
        <v>○</v>
      </c>
      <c r="H383" s="73"/>
    </row>
    <row r="384" spans="1:11" s="132" customFormat="1" x14ac:dyDescent="0.4">
      <c r="A384" s="9"/>
      <c r="B384" s="59"/>
      <c r="C384" s="16" t="s">
        <v>32</v>
      </c>
      <c r="D384" s="17" t="s">
        <v>300</v>
      </c>
      <c r="E384" s="15"/>
      <c r="F384" s="10" t="str">
        <f>IF(COUNTIF(B383:B390,"ㇾ")&gt;3,"3つより多く選択されています","")</f>
        <v/>
      </c>
      <c r="G384" s="11" t="str">
        <f t="shared" si="5"/>
        <v/>
      </c>
      <c r="H384" s="73"/>
      <c r="I384" s="130"/>
      <c r="J384" s="130"/>
      <c r="K384" s="130"/>
    </row>
    <row r="385" spans="1:11" s="132" customFormat="1" x14ac:dyDescent="0.4">
      <c r="A385" s="9"/>
      <c r="B385" s="59"/>
      <c r="C385" s="16" t="s">
        <v>33</v>
      </c>
      <c r="D385" s="17" t="s">
        <v>301</v>
      </c>
      <c r="E385" s="15"/>
      <c r="F385" s="10" t="str">
        <f>IF(AND(B389="ㇾ",COUNTIF(B383:B390,"ㇾ")&gt;1),"回答内容が矛盾しています","")</f>
        <v/>
      </c>
      <c r="G385" s="11" t="str">
        <f t="shared" si="5"/>
        <v/>
      </c>
      <c r="H385" s="73"/>
      <c r="I385" s="130"/>
      <c r="J385" s="130"/>
      <c r="K385" s="130"/>
    </row>
    <row r="386" spans="1:11" s="132" customFormat="1" x14ac:dyDescent="0.4">
      <c r="A386" s="9"/>
      <c r="B386" s="59"/>
      <c r="C386" s="16" t="s">
        <v>35</v>
      </c>
      <c r="D386" s="17" t="s">
        <v>302</v>
      </c>
      <c r="E386" s="9"/>
      <c r="F386" s="10"/>
      <c r="G386" s="11" t="str">
        <f t="shared" si="5"/>
        <v/>
      </c>
      <c r="H386" s="73"/>
      <c r="I386" s="130"/>
      <c r="J386" s="130"/>
      <c r="K386" s="130"/>
    </row>
    <row r="387" spans="1:11" s="132" customFormat="1" x14ac:dyDescent="0.4">
      <c r="A387" s="9"/>
      <c r="B387" s="59"/>
      <c r="C387" s="16" t="s">
        <v>37</v>
      </c>
      <c r="D387" s="17" t="s">
        <v>303</v>
      </c>
      <c r="E387" s="9"/>
      <c r="F387" s="10"/>
      <c r="G387" s="11" t="str">
        <f t="shared" si="5"/>
        <v/>
      </c>
      <c r="H387" s="73"/>
      <c r="I387" s="130"/>
      <c r="J387" s="130"/>
      <c r="K387" s="130"/>
    </row>
    <row r="388" spans="1:11" s="132" customFormat="1" x14ac:dyDescent="0.4">
      <c r="A388" s="9"/>
      <c r="B388" s="59"/>
      <c r="C388" s="16" t="s">
        <v>39</v>
      </c>
      <c r="D388" s="17" t="s">
        <v>304</v>
      </c>
      <c r="E388" s="9"/>
      <c r="F388" s="10"/>
      <c r="G388" s="11" t="str">
        <f t="shared" si="5"/>
        <v/>
      </c>
      <c r="H388" s="73"/>
      <c r="I388" s="130"/>
      <c r="J388" s="130"/>
      <c r="K388" s="130"/>
    </row>
    <row r="389" spans="1:11" s="132" customFormat="1" x14ac:dyDescent="0.4">
      <c r="A389" s="9"/>
      <c r="B389" s="59"/>
      <c r="C389" s="16" t="s">
        <v>41</v>
      </c>
      <c r="D389" s="17" t="s">
        <v>26</v>
      </c>
      <c r="E389" s="9"/>
      <c r="F389" s="10"/>
      <c r="G389" s="11" t="str">
        <f t="shared" si="5"/>
        <v/>
      </c>
      <c r="H389" s="73"/>
      <c r="I389" s="130"/>
      <c r="J389" s="130"/>
      <c r="K389" s="130"/>
    </row>
    <row r="390" spans="1:11" s="132" customFormat="1" ht="15.75" customHeight="1" thickBot="1" x14ac:dyDescent="0.45">
      <c r="A390" s="9"/>
      <c r="B390" s="60"/>
      <c r="C390" s="18" t="s">
        <v>43</v>
      </c>
      <c r="D390" s="19" t="s">
        <v>48</v>
      </c>
      <c r="E390" s="9"/>
      <c r="F390" s="10"/>
      <c r="G390" s="11" t="str">
        <f t="shared" si="5"/>
        <v/>
      </c>
      <c r="H390" s="73"/>
      <c r="I390" s="130"/>
      <c r="J390" s="130"/>
      <c r="K390" s="130"/>
    </row>
    <row r="391" spans="1:11" s="132" customFormat="1" ht="16.5" thickTop="1" x14ac:dyDescent="0.4">
      <c r="A391" s="9"/>
      <c r="B391" s="7"/>
      <c r="C391" s="8"/>
      <c r="D391" s="9"/>
      <c r="E391" s="9"/>
      <c r="F391" s="10"/>
      <c r="G391" s="11" t="str">
        <f t="shared" si="5"/>
        <v/>
      </c>
      <c r="H391" s="73"/>
      <c r="I391" s="130"/>
      <c r="J391" s="130"/>
      <c r="K391" s="130"/>
    </row>
    <row r="392" spans="1:11" s="132" customFormat="1" ht="16.5" thickBot="1" x14ac:dyDescent="0.45">
      <c r="A392" s="9"/>
      <c r="B392" s="41" t="s">
        <v>28</v>
      </c>
      <c r="C392" s="8"/>
      <c r="D392" s="9"/>
      <c r="E392" s="9"/>
      <c r="F392" s="10"/>
      <c r="G392" s="11" t="str">
        <f t="shared" si="5"/>
        <v/>
      </c>
      <c r="H392" s="73"/>
      <c r="I392" s="130"/>
      <c r="J392" s="130"/>
      <c r="K392" s="130"/>
    </row>
    <row r="393" spans="1:11" s="132" customFormat="1" x14ac:dyDescent="0.4">
      <c r="A393" s="9"/>
      <c r="B393" s="188"/>
      <c r="C393" s="189"/>
      <c r="D393" s="190"/>
      <c r="E393" s="9"/>
      <c r="F393" s="10" t="str">
        <f>IF(AND(B393&lt;&gt;"",B390&lt;&gt;"ㇾ"),"「その他」が選択されていません","")</f>
        <v/>
      </c>
      <c r="G393" s="11" t="str">
        <f t="shared" si="5"/>
        <v/>
      </c>
      <c r="H393" s="73"/>
      <c r="I393" s="130"/>
      <c r="J393" s="130"/>
      <c r="K393" s="130"/>
    </row>
    <row r="394" spans="1:11" s="132" customFormat="1" x14ac:dyDescent="0.4">
      <c r="A394" s="9"/>
      <c r="B394" s="191"/>
      <c r="C394" s="192"/>
      <c r="D394" s="193"/>
      <c r="E394" s="9"/>
      <c r="F394" s="10" t="str">
        <f>IF(AND(B393="",B390="ㇾ"),"「その他　記入欄」にコメントを記入してください","")</f>
        <v/>
      </c>
      <c r="G394" s="11" t="str">
        <f t="shared" si="5"/>
        <v/>
      </c>
      <c r="H394" s="73"/>
      <c r="I394" s="130"/>
      <c r="J394" s="130"/>
      <c r="K394" s="130"/>
    </row>
    <row r="395" spans="1:11" s="132" customFormat="1" ht="16.5" thickBot="1" x14ac:dyDescent="0.45">
      <c r="A395" s="9"/>
      <c r="B395" s="194"/>
      <c r="C395" s="195"/>
      <c r="D395" s="196"/>
      <c r="E395" s="9"/>
      <c r="F395" s="10"/>
      <c r="G395" s="11" t="str">
        <f t="shared" si="5"/>
        <v/>
      </c>
      <c r="H395" s="73"/>
      <c r="I395" s="130"/>
      <c r="J395" s="130"/>
      <c r="K395" s="130"/>
    </row>
    <row r="396" spans="1:11" s="132" customFormat="1" x14ac:dyDescent="0.4">
      <c r="A396" s="9"/>
      <c r="B396" s="7"/>
      <c r="C396" s="8"/>
      <c r="D396" s="9"/>
      <c r="E396" s="9"/>
      <c r="F396" s="10"/>
      <c r="G396" s="11" t="str">
        <f t="shared" si="5"/>
        <v/>
      </c>
      <c r="H396" s="73"/>
      <c r="I396" s="130"/>
      <c r="J396" s="130"/>
      <c r="K396" s="130"/>
    </row>
    <row r="397" spans="1:11" s="132" customFormat="1" x14ac:dyDescent="0.4">
      <c r="A397" s="9"/>
      <c r="B397" s="7"/>
      <c r="C397" s="8"/>
      <c r="D397" s="9"/>
      <c r="E397" s="9"/>
      <c r="F397" s="10"/>
      <c r="G397" s="11" t="str">
        <f t="shared" si="5"/>
        <v/>
      </c>
      <c r="H397" s="73"/>
      <c r="I397" s="130"/>
      <c r="J397" s="130"/>
      <c r="K397" s="130"/>
    </row>
    <row r="398" spans="1:11" s="132" customFormat="1" x14ac:dyDescent="0.4">
      <c r="A398" s="12" t="s">
        <v>29</v>
      </c>
      <c r="B398" s="201" t="s">
        <v>305</v>
      </c>
      <c r="C398" s="201"/>
      <c r="D398" s="201"/>
      <c r="E398" s="9"/>
      <c r="F398" s="10"/>
      <c r="G398" s="11" t="str">
        <f t="shared" si="5"/>
        <v/>
      </c>
      <c r="H398" s="73"/>
      <c r="I398" s="130"/>
      <c r="J398" s="130"/>
      <c r="K398" s="130"/>
    </row>
    <row r="399" spans="1:11" s="132" customFormat="1" ht="14.25" customHeight="1" thickBot="1" x14ac:dyDescent="0.45">
      <c r="A399" s="12"/>
      <c r="B399" s="54"/>
      <c r="C399" s="54"/>
      <c r="D399" s="54"/>
      <c r="E399" s="9"/>
      <c r="F399" s="10"/>
      <c r="G399" s="11" t="str">
        <f t="shared" si="5"/>
        <v/>
      </c>
      <c r="H399" s="73"/>
      <c r="I399" s="130"/>
      <c r="J399" s="130"/>
      <c r="K399" s="130"/>
    </row>
    <row r="400" spans="1:11" s="132" customFormat="1" ht="15.75" customHeight="1" thickTop="1" x14ac:dyDescent="0.4">
      <c r="A400" s="12"/>
      <c r="B400" s="58"/>
      <c r="C400" s="13" t="s">
        <v>30</v>
      </c>
      <c r="D400" s="14" t="s">
        <v>306</v>
      </c>
      <c r="E400" s="15" t="s">
        <v>14</v>
      </c>
      <c r="F400" s="10" t="str">
        <f>IF(COUNTIF(B400:B407,"ㇾ")=0,"回答が選択されていません","")</f>
        <v>回答が選択されていません</v>
      </c>
      <c r="G400" s="11" t="str">
        <f t="shared" si="5"/>
        <v>○</v>
      </c>
      <c r="H400" s="73"/>
      <c r="I400" s="130"/>
      <c r="J400" s="130"/>
      <c r="K400" s="130"/>
    </row>
    <row r="401" spans="1:11" s="132" customFormat="1" x14ac:dyDescent="0.4">
      <c r="A401" s="9"/>
      <c r="B401" s="59"/>
      <c r="C401" s="16" t="s">
        <v>32</v>
      </c>
      <c r="D401" s="17" t="s">
        <v>474</v>
      </c>
      <c r="E401" s="15"/>
      <c r="F401" s="10" t="str">
        <f>IF(COUNTIF(B400:B407,"ㇾ")&gt;3,"3つより多く選択されています","")</f>
        <v/>
      </c>
      <c r="G401" s="11" t="str">
        <f t="shared" si="5"/>
        <v/>
      </c>
      <c r="H401" s="74"/>
      <c r="I401" s="130"/>
      <c r="J401" s="130"/>
      <c r="K401" s="130"/>
    </row>
    <row r="402" spans="1:11" s="132" customFormat="1" x14ac:dyDescent="0.4">
      <c r="A402" s="9"/>
      <c r="B402" s="59"/>
      <c r="C402" s="16" t="s">
        <v>33</v>
      </c>
      <c r="D402" s="17" t="s">
        <v>307</v>
      </c>
      <c r="E402" s="15"/>
      <c r="F402" s="10" t="str">
        <f>IF(AND(B406="ㇾ",COUNTIF(B400:B407,"ㇾ")&gt;1),"回答内容が矛盾しています","")</f>
        <v/>
      </c>
      <c r="G402" s="11" t="str">
        <f t="shared" si="5"/>
        <v/>
      </c>
      <c r="H402" s="73"/>
      <c r="I402" s="130"/>
      <c r="J402" s="130"/>
      <c r="K402" s="130"/>
    </row>
    <row r="403" spans="1:11" s="132" customFormat="1" x14ac:dyDescent="0.4">
      <c r="A403" s="9"/>
      <c r="B403" s="59"/>
      <c r="C403" s="16" t="s">
        <v>35</v>
      </c>
      <c r="D403" s="17" t="s">
        <v>457</v>
      </c>
      <c r="E403" s="9"/>
      <c r="F403" s="10"/>
      <c r="G403" s="11" t="str">
        <f t="shared" si="5"/>
        <v/>
      </c>
      <c r="H403" s="74"/>
      <c r="I403" s="130"/>
      <c r="J403" s="130"/>
      <c r="K403" s="130"/>
    </row>
    <row r="404" spans="1:11" s="132" customFormat="1" x14ac:dyDescent="0.4">
      <c r="A404" s="9"/>
      <c r="B404" s="59"/>
      <c r="C404" s="16" t="s">
        <v>37</v>
      </c>
      <c r="D404" s="17" t="s">
        <v>133</v>
      </c>
      <c r="E404" s="9"/>
      <c r="F404" s="10"/>
      <c r="G404" s="11" t="str">
        <f t="shared" si="5"/>
        <v/>
      </c>
      <c r="H404" s="73"/>
      <c r="I404" s="130"/>
      <c r="J404" s="130"/>
      <c r="K404" s="130"/>
    </row>
    <row r="405" spans="1:11" s="132" customFormat="1" x14ac:dyDescent="0.4">
      <c r="A405" s="9"/>
      <c r="B405" s="59"/>
      <c r="C405" s="16" t="s">
        <v>39</v>
      </c>
      <c r="D405" s="17" t="s">
        <v>308</v>
      </c>
      <c r="E405" s="9"/>
      <c r="F405" s="10"/>
      <c r="G405" s="11" t="str">
        <f t="shared" si="5"/>
        <v/>
      </c>
      <c r="H405" s="73"/>
      <c r="I405" s="130"/>
      <c r="J405" s="130"/>
      <c r="K405" s="130"/>
    </row>
    <row r="406" spans="1:11" s="132" customFormat="1" x14ac:dyDescent="0.4">
      <c r="A406" s="9"/>
      <c r="B406" s="59"/>
      <c r="C406" s="16" t="s">
        <v>41</v>
      </c>
      <c r="D406" s="17" t="s">
        <v>26</v>
      </c>
      <c r="E406" s="9"/>
      <c r="F406" s="10"/>
      <c r="G406" s="11" t="str">
        <f t="shared" si="5"/>
        <v/>
      </c>
      <c r="H406" s="73"/>
      <c r="I406" s="130"/>
      <c r="J406" s="130"/>
      <c r="K406" s="130"/>
    </row>
    <row r="407" spans="1:11" s="132" customFormat="1" ht="15.75" customHeight="1" thickBot="1" x14ac:dyDescent="0.45">
      <c r="A407" s="9"/>
      <c r="B407" s="60"/>
      <c r="C407" s="18" t="s">
        <v>43</v>
      </c>
      <c r="D407" s="19" t="s">
        <v>48</v>
      </c>
      <c r="E407" s="9"/>
      <c r="F407" s="10"/>
      <c r="G407" s="11" t="str">
        <f t="shared" si="5"/>
        <v/>
      </c>
      <c r="H407" s="73"/>
      <c r="I407" s="130"/>
      <c r="J407" s="130"/>
      <c r="K407" s="130"/>
    </row>
    <row r="408" spans="1:11" s="132" customFormat="1" ht="16.5" thickTop="1" x14ac:dyDescent="0.4">
      <c r="A408" s="9"/>
      <c r="B408" s="8"/>
      <c r="C408" s="8"/>
      <c r="D408" s="9"/>
      <c r="E408" s="9"/>
      <c r="F408" s="10"/>
      <c r="G408" s="11" t="str">
        <f t="shared" si="5"/>
        <v/>
      </c>
      <c r="H408" s="73"/>
      <c r="I408" s="130"/>
      <c r="J408" s="130"/>
      <c r="K408" s="130"/>
    </row>
    <row r="409" spans="1:11" s="132" customFormat="1" ht="16.5" thickBot="1" x14ac:dyDescent="0.45">
      <c r="A409" s="9"/>
      <c r="B409" s="41" t="s">
        <v>28</v>
      </c>
      <c r="C409" s="8"/>
      <c r="D409" s="9"/>
      <c r="E409" s="9"/>
      <c r="F409" s="10"/>
      <c r="G409" s="11" t="str">
        <f t="shared" si="5"/>
        <v/>
      </c>
      <c r="H409" s="73"/>
      <c r="I409" s="130"/>
      <c r="J409" s="130"/>
      <c r="K409" s="130"/>
    </row>
    <row r="410" spans="1:11" s="132" customFormat="1" x14ac:dyDescent="0.4">
      <c r="A410" s="9"/>
      <c r="B410" s="188"/>
      <c r="C410" s="189"/>
      <c r="D410" s="190"/>
      <c r="E410" s="9"/>
      <c r="F410" s="10" t="str">
        <f>IF(AND(B410&lt;&gt;"",B407&lt;&gt;"ㇾ"),"「その他」が選択されていません","")</f>
        <v/>
      </c>
      <c r="G410" s="11" t="str">
        <f t="shared" si="5"/>
        <v/>
      </c>
      <c r="H410" s="73"/>
      <c r="I410" s="130"/>
      <c r="J410" s="130"/>
      <c r="K410" s="130"/>
    </row>
    <row r="411" spans="1:11" s="132" customFormat="1" x14ac:dyDescent="0.4">
      <c r="A411" s="9"/>
      <c r="B411" s="191"/>
      <c r="C411" s="192"/>
      <c r="D411" s="193"/>
      <c r="E411" s="9"/>
      <c r="F411" s="10" t="str">
        <f>IF(AND(B410="",B407="ㇾ"),"「その他　記入欄」にコメントを記入してください","")</f>
        <v/>
      </c>
      <c r="G411" s="11" t="str">
        <f t="shared" si="5"/>
        <v/>
      </c>
      <c r="H411" s="73"/>
      <c r="I411" s="130"/>
      <c r="J411" s="130"/>
      <c r="K411" s="130"/>
    </row>
    <row r="412" spans="1:11" s="132" customFormat="1" ht="16.5" thickBot="1" x14ac:dyDescent="0.45">
      <c r="A412" s="9"/>
      <c r="B412" s="194"/>
      <c r="C412" s="195"/>
      <c r="D412" s="196"/>
      <c r="E412" s="9"/>
      <c r="F412" s="10"/>
      <c r="G412" s="11" t="str">
        <f t="shared" si="5"/>
        <v/>
      </c>
      <c r="H412" s="73"/>
      <c r="I412" s="130"/>
      <c r="J412" s="130"/>
      <c r="K412" s="130"/>
    </row>
    <row r="413" spans="1:11" s="132" customFormat="1" x14ac:dyDescent="0.4">
      <c r="A413" s="9"/>
      <c r="B413" s="8"/>
      <c r="C413" s="8"/>
      <c r="D413" s="9"/>
      <c r="E413" s="9"/>
      <c r="F413" s="10"/>
      <c r="G413" s="11" t="str">
        <f t="shared" si="5"/>
        <v/>
      </c>
      <c r="H413" s="73"/>
      <c r="I413" s="130"/>
      <c r="J413" s="130"/>
      <c r="K413" s="130"/>
    </row>
    <row r="414" spans="1:11" s="132" customFormat="1" x14ac:dyDescent="0.4">
      <c r="A414" s="9"/>
      <c r="B414" s="8"/>
      <c r="C414" s="8"/>
      <c r="D414" s="9"/>
      <c r="E414" s="9"/>
      <c r="F414" s="10"/>
      <c r="G414" s="11" t="str">
        <f t="shared" si="5"/>
        <v/>
      </c>
      <c r="H414" s="73"/>
      <c r="I414" s="130"/>
      <c r="J414" s="130"/>
      <c r="K414" s="130"/>
    </row>
    <row r="415" spans="1:11" s="132" customFormat="1" x14ac:dyDescent="0.4">
      <c r="A415" s="12" t="s">
        <v>309</v>
      </c>
      <c r="B415" s="201" t="s">
        <v>310</v>
      </c>
      <c r="C415" s="201"/>
      <c r="D415" s="201"/>
      <c r="E415" s="9"/>
      <c r="F415" s="10"/>
      <c r="G415" s="11" t="str">
        <f t="shared" si="5"/>
        <v/>
      </c>
      <c r="H415" s="73"/>
      <c r="I415" s="130"/>
      <c r="J415" s="130"/>
      <c r="K415" s="130"/>
    </row>
    <row r="416" spans="1:11" ht="16.5" thickBot="1" x14ac:dyDescent="0.45">
      <c r="A416" s="12"/>
      <c r="B416" s="44"/>
      <c r="C416" s="45"/>
      <c r="D416" s="45"/>
      <c r="G416" s="11" t="str">
        <f t="shared" si="5"/>
        <v/>
      </c>
      <c r="H416" s="73"/>
    </row>
    <row r="417" spans="1:11" ht="15.75" customHeight="1" thickTop="1" x14ac:dyDescent="0.4">
      <c r="A417" s="12"/>
      <c r="B417" s="58"/>
      <c r="C417" s="13" t="s">
        <v>30</v>
      </c>
      <c r="D417" s="14" t="s">
        <v>311</v>
      </c>
      <c r="E417" s="15" t="s">
        <v>14</v>
      </c>
      <c r="F417" s="10" t="str">
        <f>IF(COUNTIF(B417:B420,"ㇾ")=0,"回答が選択されていません","")</f>
        <v>回答が選択されていません</v>
      </c>
      <c r="G417" s="11" t="str">
        <f t="shared" si="5"/>
        <v>○</v>
      </c>
      <c r="H417" s="73"/>
    </row>
    <row r="418" spans="1:11" ht="15.75" customHeight="1" x14ac:dyDescent="0.4">
      <c r="A418" s="12"/>
      <c r="B418" s="59"/>
      <c r="C418" s="16" t="s">
        <v>32</v>
      </c>
      <c r="D418" s="17" t="s">
        <v>312</v>
      </c>
      <c r="E418" s="15"/>
      <c r="F418" s="10" t="str">
        <f>IF(COUNTIF(B417:B420,"ㇾ")&gt;1,"1つより多く選択されています","")</f>
        <v/>
      </c>
      <c r="G418" s="11" t="str">
        <f t="shared" si="5"/>
        <v/>
      </c>
      <c r="H418" s="73"/>
    </row>
    <row r="419" spans="1:11" ht="15.75" customHeight="1" x14ac:dyDescent="0.4">
      <c r="A419" s="12"/>
      <c r="B419" s="59"/>
      <c r="C419" s="16" t="s">
        <v>33</v>
      </c>
      <c r="D419" s="17" t="s">
        <v>313</v>
      </c>
      <c r="E419" s="15"/>
      <c r="G419" s="11" t="str">
        <f t="shared" si="5"/>
        <v/>
      </c>
      <c r="H419" s="73"/>
    </row>
    <row r="420" spans="1:11" ht="15.75" customHeight="1" thickBot="1" x14ac:dyDescent="0.45">
      <c r="B420" s="60"/>
      <c r="C420" s="18" t="s">
        <v>35</v>
      </c>
      <c r="D420" s="19" t="s">
        <v>314</v>
      </c>
      <c r="F420" s="9"/>
      <c r="G420" s="11" t="str">
        <f t="shared" ref="G420:G446" si="6">IF(F420="","","○")</f>
        <v/>
      </c>
      <c r="H420" s="73"/>
    </row>
    <row r="421" spans="1:11" ht="16.5" thickTop="1" x14ac:dyDescent="0.4">
      <c r="G421" s="11" t="str">
        <f t="shared" si="6"/>
        <v/>
      </c>
      <c r="H421" s="73"/>
    </row>
    <row r="422" spans="1:11" x14ac:dyDescent="0.4">
      <c r="G422" s="11" t="str">
        <f t="shared" si="6"/>
        <v/>
      </c>
      <c r="H422" s="73"/>
    </row>
    <row r="423" spans="1:11" x14ac:dyDescent="0.4">
      <c r="A423" s="12" t="s">
        <v>315</v>
      </c>
      <c r="B423" s="201" t="s">
        <v>316</v>
      </c>
      <c r="C423" s="201"/>
      <c r="D423" s="201"/>
      <c r="G423" s="11" t="str">
        <f t="shared" si="6"/>
        <v/>
      </c>
      <c r="H423" s="73"/>
    </row>
    <row r="424" spans="1:11" ht="16.5" thickBot="1" x14ac:dyDescent="0.45">
      <c r="A424" s="12"/>
      <c r="B424" s="44"/>
      <c r="C424" s="45"/>
      <c r="D424" s="45"/>
      <c r="G424" s="11" t="str">
        <f t="shared" si="6"/>
        <v/>
      </c>
      <c r="H424" s="73"/>
    </row>
    <row r="425" spans="1:11" s="132" customFormat="1" ht="15.75" customHeight="1" thickTop="1" x14ac:dyDescent="0.4">
      <c r="A425" s="12"/>
      <c r="B425" s="58"/>
      <c r="C425" s="13" t="s">
        <v>30</v>
      </c>
      <c r="D425" s="14" t="s">
        <v>134</v>
      </c>
      <c r="E425" s="15" t="s">
        <v>14</v>
      </c>
      <c r="F425" s="10" t="str">
        <f>IF(COUNTIF(B425:B435,"ㇾ")=0,"回答が選択されていません","")</f>
        <v>回答が選択されていません</v>
      </c>
      <c r="G425" s="11" t="str">
        <f t="shared" si="6"/>
        <v>○</v>
      </c>
      <c r="H425" s="73"/>
      <c r="I425" s="130"/>
      <c r="J425" s="130"/>
      <c r="K425" s="130"/>
    </row>
    <row r="426" spans="1:11" s="132" customFormat="1" x14ac:dyDescent="0.4">
      <c r="A426" s="9"/>
      <c r="B426" s="59"/>
      <c r="C426" s="16" t="s">
        <v>32</v>
      </c>
      <c r="D426" s="17" t="s">
        <v>135</v>
      </c>
      <c r="E426" s="15"/>
      <c r="F426" s="10"/>
      <c r="G426" s="11" t="str">
        <f t="shared" si="6"/>
        <v/>
      </c>
      <c r="H426" s="73"/>
      <c r="I426" s="130"/>
      <c r="J426" s="130"/>
      <c r="K426" s="130"/>
    </row>
    <row r="427" spans="1:11" s="132" customFormat="1" x14ac:dyDescent="0.4">
      <c r="A427" s="9"/>
      <c r="B427" s="59"/>
      <c r="C427" s="16" t="s">
        <v>33</v>
      </c>
      <c r="D427" s="17" t="s">
        <v>136</v>
      </c>
      <c r="E427" s="15"/>
      <c r="F427" s="10" t="str">
        <f>IF(AND(B435="ㇾ",COUNTIF(B425:B435,"ㇾ")&gt;1),"回答内容が矛盾しています","")</f>
        <v/>
      </c>
      <c r="G427" s="11" t="str">
        <f t="shared" si="6"/>
        <v/>
      </c>
      <c r="H427" s="73"/>
      <c r="I427" s="130"/>
      <c r="J427" s="130"/>
      <c r="K427" s="130"/>
    </row>
    <row r="428" spans="1:11" s="132" customFormat="1" x14ac:dyDescent="0.4">
      <c r="A428" s="9"/>
      <c r="B428" s="59"/>
      <c r="C428" s="16" t="s">
        <v>35</v>
      </c>
      <c r="D428" s="17" t="s">
        <v>124</v>
      </c>
      <c r="E428" s="15"/>
      <c r="F428" s="10"/>
      <c r="G428" s="11" t="str">
        <f t="shared" si="6"/>
        <v/>
      </c>
      <c r="H428" s="73"/>
      <c r="I428" s="130"/>
      <c r="J428" s="130"/>
      <c r="K428" s="130"/>
    </row>
    <row r="429" spans="1:11" s="132" customFormat="1" x14ac:dyDescent="0.4">
      <c r="A429" s="9"/>
      <c r="B429" s="59"/>
      <c r="C429" s="35" t="s">
        <v>37</v>
      </c>
      <c r="D429" s="29" t="s">
        <v>317</v>
      </c>
      <c r="E429" s="15"/>
      <c r="F429" s="10"/>
      <c r="G429" s="11" t="str">
        <f t="shared" si="6"/>
        <v/>
      </c>
      <c r="H429" s="73"/>
      <c r="I429" s="130"/>
      <c r="J429" s="130"/>
      <c r="K429" s="130"/>
    </row>
    <row r="430" spans="1:11" s="132" customFormat="1" x14ac:dyDescent="0.4">
      <c r="A430" s="9"/>
      <c r="B430" s="59"/>
      <c r="C430" s="16" t="s">
        <v>39</v>
      </c>
      <c r="D430" s="17" t="s">
        <v>137</v>
      </c>
      <c r="E430" s="15"/>
      <c r="F430" s="10"/>
      <c r="G430" s="11" t="str">
        <f t="shared" si="6"/>
        <v/>
      </c>
      <c r="H430" s="73"/>
      <c r="I430" s="130"/>
      <c r="J430" s="130"/>
      <c r="K430" s="130"/>
    </row>
    <row r="431" spans="1:11" s="132" customFormat="1" x14ac:dyDescent="0.4">
      <c r="A431" s="9"/>
      <c r="B431" s="59"/>
      <c r="C431" s="16" t="s">
        <v>41</v>
      </c>
      <c r="D431" s="17" t="s">
        <v>138</v>
      </c>
      <c r="E431" s="15"/>
      <c r="F431" s="10"/>
      <c r="G431" s="11" t="str">
        <f t="shared" si="6"/>
        <v/>
      </c>
      <c r="H431" s="73"/>
      <c r="I431" s="130"/>
      <c r="J431" s="130"/>
      <c r="K431" s="130"/>
    </row>
    <row r="432" spans="1:11" s="132" customFormat="1" x14ac:dyDescent="0.4">
      <c r="A432" s="9"/>
      <c r="B432" s="59"/>
      <c r="C432" s="16" t="s">
        <v>43</v>
      </c>
      <c r="D432" s="17" t="s">
        <v>139</v>
      </c>
      <c r="E432" s="15"/>
      <c r="F432" s="10"/>
      <c r="G432" s="11" t="str">
        <f t="shared" si="6"/>
        <v/>
      </c>
      <c r="H432" s="73"/>
      <c r="I432" s="130"/>
      <c r="J432" s="130"/>
      <c r="K432" s="130"/>
    </row>
    <row r="433" spans="1:11" s="132" customFormat="1" x14ac:dyDescent="0.4">
      <c r="A433" s="9"/>
      <c r="B433" s="59"/>
      <c r="C433" s="16" t="s">
        <v>44</v>
      </c>
      <c r="D433" s="17" t="s">
        <v>23</v>
      </c>
      <c r="E433" s="15"/>
      <c r="F433" s="10"/>
      <c r="G433" s="11" t="str">
        <f t="shared" si="6"/>
        <v/>
      </c>
      <c r="H433" s="73"/>
      <c r="I433" s="130"/>
      <c r="J433" s="130"/>
      <c r="K433" s="130"/>
    </row>
    <row r="434" spans="1:11" s="132" customFormat="1" x14ac:dyDescent="0.4">
      <c r="A434" s="9"/>
      <c r="B434" s="59"/>
      <c r="C434" s="16" t="s">
        <v>46</v>
      </c>
      <c r="D434" s="17" t="s">
        <v>48</v>
      </c>
      <c r="E434" s="9"/>
      <c r="F434" s="10"/>
      <c r="G434" s="11" t="str">
        <f t="shared" si="6"/>
        <v/>
      </c>
      <c r="H434" s="73"/>
      <c r="I434" s="130"/>
      <c r="J434" s="130"/>
      <c r="K434" s="130"/>
    </row>
    <row r="435" spans="1:11" s="132" customFormat="1" ht="15.75" customHeight="1" thickBot="1" x14ac:dyDescent="0.45">
      <c r="A435" s="9"/>
      <c r="B435" s="60"/>
      <c r="C435" s="18" t="s">
        <v>58</v>
      </c>
      <c r="D435" s="19" t="s">
        <v>318</v>
      </c>
      <c r="E435" s="9"/>
      <c r="F435" s="10"/>
      <c r="G435" s="11" t="str">
        <f t="shared" si="6"/>
        <v/>
      </c>
      <c r="H435" s="73"/>
      <c r="I435" s="130"/>
      <c r="J435" s="130"/>
      <c r="K435" s="130"/>
    </row>
    <row r="436" spans="1:11" s="132" customFormat="1" ht="16.5" thickTop="1" x14ac:dyDescent="0.4">
      <c r="A436" s="9"/>
      <c r="B436" s="7"/>
      <c r="C436" s="8"/>
      <c r="D436" s="9"/>
      <c r="E436" s="9"/>
      <c r="F436" s="10"/>
      <c r="G436" s="11" t="str">
        <f t="shared" si="6"/>
        <v/>
      </c>
      <c r="H436" s="73"/>
      <c r="I436" s="130"/>
      <c r="J436" s="130"/>
      <c r="K436" s="130"/>
    </row>
    <row r="437" spans="1:11" s="132" customFormat="1" ht="16.5" thickBot="1" x14ac:dyDescent="0.45">
      <c r="A437" s="9"/>
      <c r="B437" s="41" t="s">
        <v>28</v>
      </c>
      <c r="C437" s="8"/>
      <c r="D437" s="9"/>
      <c r="E437" s="9"/>
      <c r="F437" s="10"/>
      <c r="G437" s="11" t="str">
        <f t="shared" si="6"/>
        <v/>
      </c>
      <c r="H437" s="73"/>
      <c r="I437" s="130"/>
      <c r="J437" s="130"/>
      <c r="K437" s="130"/>
    </row>
    <row r="438" spans="1:11" s="132" customFormat="1" x14ac:dyDescent="0.4">
      <c r="A438" s="9"/>
      <c r="B438" s="188"/>
      <c r="C438" s="189"/>
      <c r="D438" s="190"/>
      <c r="E438" s="9"/>
      <c r="F438" s="10" t="str">
        <f>IF(AND(B438&lt;&gt;"",B434&lt;&gt;"ㇾ"),"「その他」が選択されていません","")</f>
        <v/>
      </c>
      <c r="G438" s="11" t="str">
        <f t="shared" si="6"/>
        <v/>
      </c>
      <c r="H438" s="73"/>
      <c r="I438" s="130"/>
      <c r="J438" s="130"/>
      <c r="K438" s="130"/>
    </row>
    <row r="439" spans="1:11" s="132" customFormat="1" x14ac:dyDescent="0.4">
      <c r="A439" s="9"/>
      <c r="B439" s="191"/>
      <c r="C439" s="192"/>
      <c r="D439" s="193"/>
      <c r="E439" s="9"/>
      <c r="F439" s="10" t="str">
        <f>IF(AND(B438="",B434="ㇾ"),"「その他　記入欄」にコメントを記入してください","")</f>
        <v/>
      </c>
      <c r="G439" s="11" t="str">
        <f t="shared" si="6"/>
        <v/>
      </c>
      <c r="H439" s="73"/>
      <c r="I439" s="130"/>
      <c r="J439" s="130"/>
      <c r="K439" s="130"/>
    </row>
    <row r="440" spans="1:11" s="132" customFormat="1" ht="16.5" thickBot="1" x14ac:dyDescent="0.45">
      <c r="A440" s="9"/>
      <c r="B440" s="194"/>
      <c r="C440" s="195"/>
      <c r="D440" s="196"/>
      <c r="E440" s="9"/>
      <c r="F440" s="10"/>
      <c r="G440" s="11" t="str">
        <f t="shared" si="6"/>
        <v/>
      </c>
      <c r="H440" s="73"/>
      <c r="I440" s="130"/>
      <c r="J440" s="130"/>
      <c r="K440" s="130"/>
    </row>
    <row r="441" spans="1:11" x14ac:dyDescent="0.4">
      <c r="G441" s="11" t="str">
        <f t="shared" si="6"/>
        <v/>
      </c>
      <c r="H441" s="73"/>
    </row>
    <row r="442" spans="1:11" x14ac:dyDescent="0.4">
      <c r="G442" s="11" t="str">
        <f t="shared" si="6"/>
        <v/>
      </c>
      <c r="H442" s="73"/>
    </row>
    <row r="443" spans="1:11" s="132" customFormat="1" x14ac:dyDescent="0.4">
      <c r="A443" s="12" t="s">
        <v>59</v>
      </c>
      <c r="B443" s="201" t="s">
        <v>319</v>
      </c>
      <c r="C443" s="201"/>
      <c r="D443" s="201"/>
      <c r="E443" s="9"/>
      <c r="F443" s="10"/>
      <c r="G443" s="11" t="str">
        <f t="shared" si="6"/>
        <v/>
      </c>
      <c r="H443" s="73"/>
      <c r="I443" s="130"/>
      <c r="J443" s="130"/>
      <c r="K443" s="130"/>
    </row>
    <row r="444" spans="1:11" s="132" customFormat="1" ht="16.5" thickBot="1" x14ac:dyDescent="0.45">
      <c r="A444" s="12"/>
      <c r="B444" s="44"/>
      <c r="C444" s="45"/>
      <c r="D444" s="45"/>
      <c r="E444" s="9"/>
      <c r="F444" s="10"/>
      <c r="G444" s="11" t="str">
        <f t="shared" si="6"/>
        <v/>
      </c>
      <c r="H444" s="73"/>
      <c r="I444" s="130"/>
      <c r="J444" s="130"/>
      <c r="K444" s="130"/>
    </row>
    <row r="445" spans="1:11" s="132" customFormat="1" ht="15.75" customHeight="1" thickTop="1" x14ac:dyDescent="0.4">
      <c r="A445" s="12"/>
      <c r="B445" s="58"/>
      <c r="C445" s="13" t="s">
        <v>30</v>
      </c>
      <c r="D445" s="14" t="s">
        <v>320</v>
      </c>
      <c r="E445" s="15" t="s">
        <v>14</v>
      </c>
      <c r="F445" s="10" t="str">
        <f>IF(COUNTIF(B445:B449,"ㇾ")=0,"回答が選択されていません","")</f>
        <v>回答が選択されていません</v>
      </c>
      <c r="G445" s="11" t="str">
        <f t="shared" si="6"/>
        <v>○</v>
      </c>
      <c r="H445" s="73"/>
      <c r="I445" s="130"/>
      <c r="J445" s="130"/>
      <c r="K445" s="130"/>
    </row>
    <row r="446" spans="1:11" s="132" customFormat="1" ht="15.75" customHeight="1" x14ac:dyDescent="0.4">
      <c r="A446" s="12"/>
      <c r="B446" s="59"/>
      <c r="C446" s="16" t="s">
        <v>32</v>
      </c>
      <c r="D446" s="17" t="s">
        <v>321</v>
      </c>
      <c r="E446" s="15"/>
      <c r="F446" s="10" t="str">
        <f>IF(COUNTIF(B445:B449,"ㇾ")&gt;1,"1つより多く選択されています","")</f>
        <v/>
      </c>
      <c r="G446" s="11" t="str">
        <f t="shared" si="6"/>
        <v/>
      </c>
      <c r="H446" s="73"/>
      <c r="I446" s="130"/>
      <c r="J446" s="130"/>
      <c r="K446" s="130"/>
    </row>
    <row r="447" spans="1:11" s="132" customFormat="1" ht="15.75" customHeight="1" x14ac:dyDescent="0.4">
      <c r="A447" s="12"/>
      <c r="B447" s="59"/>
      <c r="C447" s="16" t="s">
        <v>33</v>
      </c>
      <c r="D447" s="17" t="s">
        <v>140</v>
      </c>
      <c r="E447" s="15"/>
      <c r="F447" s="10"/>
      <c r="G447" s="11" t="str">
        <f t="shared" ref="G447:G483" si="7">IF(F447="","","○")</f>
        <v/>
      </c>
      <c r="H447" s="73"/>
      <c r="I447" s="130"/>
      <c r="J447" s="130"/>
      <c r="K447" s="130"/>
    </row>
    <row r="448" spans="1:11" s="132" customFormat="1" ht="15.75" customHeight="1" x14ac:dyDescent="0.4">
      <c r="A448" s="12"/>
      <c r="B448" s="61"/>
      <c r="C448" s="30" t="s">
        <v>35</v>
      </c>
      <c r="D448" s="31" t="s">
        <v>141</v>
      </c>
      <c r="E448" s="15"/>
      <c r="F448" s="10"/>
      <c r="G448" s="11" t="str">
        <f t="shared" si="7"/>
        <v/>
      </c>
      <c r="H448" s="73"/>
      <c r="I448" s="130"/>
      <c r="J448" s="130"/>
      <c r="K448" s="130"/>
    </row>
    <row r="449" spans="1:11" s="132" customFormat="1" ht="15.75" customHeight="1" thickBot="1" x14ac:dyDescent="0.45">
      <c r="A449" s="9"/>
      <c r="B449" s="60"/>
      <c r="C449" s="18" t="s">
        <v>37</v>
      </c>
      <c r="D449" s="19" t="s">
        <v>48</v>
      </c>
      <c r="E449" s="9"/>
      <c r="F449" s="9"/>
      <c r="G449" s="11" t="str">
        <f t="shared" si="7"/>
        <v/>
      </c>
      <c r="H449" s="73"/>
      <c r="I449" s="130"/>
      <c r="J449" s="130"/>
      <c r="K449" s="130"/>
    </row>
    <row r="450" spans="1:11" s="132" customFormat="1" ht="16.5" thickTop="1" x14ac:dyDescent="0.4">
      <c r="A450" s="9"/>
      <c r="B450" s="8"/>
      <c r="C450" s="8"/>
      <c r="D450" s="9"/>
      <c r="E450" s="9"/>
      <c r="F450" s="10"/>
      <c r="G450" s="11" t="str">
        <f t="shared" si="7"/>
        <v/>
      </c>
      <c r="H450" s="73"/>
      <c r="I450" s="130"/>
      <c r="J450" s="130"/>
      <c r="K450" s="130"/>
    </row>
    <row r="451" spans="1:11" s="132" customFormat="1" ht="16.5" thickBot="1" x14ac:dyDescent="0.45">
      <c r="A451" s="9"/>
      <c r="B451" s="41" t="s">
        <v>28</v>
      </c>
      <c r="C451" s="8"/>
      <c r="D451" s="9"/>
      <c r="E451" s="9"/>
      <c r="F451" s="10"/>
      <c r="G451" s="11" t="str">
        <f t="shared" si="7"/>
        <v/>
      </c>
      <c r="H451" s="73"/>
      <c r="I451" s="130"/>
      <c r="J451" s="130"/>
      <c r="K451" s="130"/>
    </row>
    <row r="452" spans="1:11" x14ac:dyDescent="0.4">
      <c r="B452" s="188"/>
      <c r="C452" s="189"/>
      <c r="D452" s="190"/>
      <c r="F452" s="10" t="str">
        <f>IF(AND(B452&lt;&gt;"",B449&lt;&gt;"ㇾ"),"「その他」が選択されていません","")</f>
        <v/>
      </c>
      <c r="G452" s="11" t="str">
        <f t="shared" si="7"/>
        <v/>
      </c>
      <c r="H452" s="73"/>
    </row>
    <row r="453" spans="1:11" x14ac:dyDescent="0.4">
      <c r="B453" s="191"/>
      <c r="C453" s="192"/>
      <c r="D453" s="193"/>
      <c r="F453" s="10" t="str">
        <f>IF(AND(B452="",B449="ㇾ"),"「その他　記入欄」にコメントを記入してください","")</f>
        <v/>
      </c>
      <c r="G453" s="11" t="str">
        <f t="shared" si="7"/>
        <v/>
      </c>
      <c r="H453" s="73"/>
    </row>
    <row r="454" spans="1:11" ht="16.5" thickBot="1" x14ac:dyDescent="0.45">
      <c r="B454" s="194"/>
      <c r="C454" s="195"/>
      <c r="D454" s="196"/>
      <c r="G454" s="11" t="str">
        <f t="shared" si="7"/>
        <v/>
      </c>
      <c r="H454" s="73"/>
    </row>
    <row r="455" spans="1:11" x14ac:dyDescent="0.4">
      <c r="G455" s="11" t="str">
        <f t="shared" si="7"/>
        <v/>
      </c>
      <c r="H455" s="73"/>
    </row>
    <row r="456" spans="1:11" x14ac:dyDescent="0.4">
      <c r="G456" s="11" t="str">
        <f t="shared" si="7"/>
        <v/>
      </c>
      <c r="H456" s="73"/>
    </row>
    <row r="457" spans="1:11" s="134" customFormat="1" ht="24.75" customHeight="1" x14ac:dyDescent="0.4">
      <c r="A457" s="33"/>
      <c r="B457" s="22" t="s">
        <v>5</v>
      </c>
      <c r="C457" s="23" t="s">
        <v>322</v>
      </c>
      <c r="D457" s="24"/>
      <c r="E457" s="24"/>
      <c r="F457" s="26"/>
      <c r="G457" s="34" t="str">
        <f t="shared" si="7"/>
        <v/>
      </c>
      <c r="H457" s="78"/>
      <c r="I457" s="133"/>
      <c r="J457" s="133"/>
      <c r="K457" s="133"/>
    </row>
    <row r="458" spans="1:11" x14ac:dyDescent="0.4">
      <c r="A458" s="53"/>
      <c r="B458" s="52"/>
      <c r="C458" s="52"/>
      <c r="D458" s="53"/>
      <c r="G458" s="11" t="str">
        <f t="shared" si="7"/>
        <v/>
      </c>
      <c r="H458" s="73"/>
    </row>
    <row r="459" spans="1:11" x14ac:dyDescent="0.4">
      <c r="A459" s="12" t="s">
        <v>479</v>
      </c>
      <c r="B459" s="201" t="s">
        <v>323</v>
      </c>
      <c r="C459" s="201"/>
      <c r="D459" s="201"/>
      <c r="G459" s="11" t="str">
        <f t="shared" si="7"/>
        <v/>
      </c>
      <c r="H459" s="77"/>
    </row>
    <row r="460" spans="1:11" ht="16.5" thickBot="1" x14ac:dyDescent="0.45">
      <c r="A460" s="12"/>
      <c r="B460" s="54"/>
      <c r="C460" s="54"/>
      <c r="D460" s="54"/>
      <c r="G460" s="11" t="str">
        <f t="shared" si="7"/>
        <v/>
      </c>
      <c r="H460" s="73"/>
    </row>
    <row r="461" spans="1:11" ht="15.75" customHeight="1" thickTop="1" x14ac:dyDescent="0.4">
      <c r="A461" s="12"/>
      <c r="B461" s="58"/>
      <c r="C461" s="13" t="s">
        <v>30</v>
      </c>
      <c r="D461" s="14" t="s">
        <v>142</v>
      </c>
      <c r="E461" s="15" t="s">
        <v>14</v>
      </c>
      <c r="F461" s="10" t="str">
        <f>IF(COUNTIF(B461:B470,"ㇾ")=0,"回答が選択されていません","")</f>
        <v>回答が選択されていません</v>
      </c>
      <c r="G461" s="11" t="str">
        <f t="shared" si="7"/>
        <v>○</v>
      </c>
      <c r="H461" s="73"/>
    </row>
    <row r="462" spans="1:11" x14ac:dyDescent="0.4">
      <c r="B462" s="59"/>
      <c r="C462" s="16" t="s">
        <v>32</v>
      </c>
      <c r="D462" s="17" t="s">
        <v>143</v>
      </c>
      <c r="E462" s="15"/>
      <c r="G462" s="11" t="str">
        <f t="shared" si="7"/>
        <v/>
      </c>
      <c r="H462" s="73"/>
    </row>
    <row r="463" spans="1:11" x14ac:dyDescent="0.4">
      <c r="B463" s="59"/>
      <c r="C463" s="16" t="s">
        <v>144</v>
      </c>
      <c r="D463" s="17" t="s">
        <v>145</v>
      </c>
      <c r="E463" s="15"/>
      <c r="G463" s="11" t="str">
        <f t="shared" si="7"/>
        <v/>
      </c>
      <c r="H463" s="73"/>
    </row>
    <row r="464" spans="1:11" x14ac:dyDescent="0.4">
      <c r="B464" s="59"/>
      <c r="C464" s="16" t="s">
        <v>146</v>
      </c>
      <c r="D464" s="17" t="s">
        <v>147</v>
      </c>
      <c r="E464" s="15"/>
      <c r="G464" s="11" t="str">
        <f t="shared" si="7"/>
        <v/>
      </c>
      <c r="H464" s="73"/>
    </row>
    <row r="465" spans="1:11" x14ac:dyDescent="0.4">
      <c r="B465" s="59"/>
      <c r="C465" s="16" t="s">
        <v>148</v>
      </c>
      <c r="D465" s="17" t="s">
        <v>149</v>
      </c>
      <c r="E465" s="15"/>
      <c r="G465" s="11"/>
      <c r="H465" s="73"/>
    </row>
    <row r="466" spans="1:11" x14ac:dyDescent="0.4">
      <c r="B466" s="59"/>
      <c r="C466" s="16" t="s">
        <v>150</v>
      </c>
      <c r="D466" s="17" t="s">
        <v>151</v>
      </c>
      <c r="E466" s="15"/>
      <c r="G466" s="11"/>
      <c r="H466" s="73"/>
    </row>
    <row r="467" spans="1:11" x14ac:dyDescent="0.4">
      <c r="B467" s="59"/>
      <c r="C467" s="16" t="s">
        <v>152</v>
      </c>
      <c r="D467" s="17" t="s">
        <v>153</v>
      </c>
      <c r="E467" s="15"/>
      <c r="G467" s="11" t="str">
        <f t="shared" si="7"/>
        <v/>
      </c>
      <c r="H467" s="73"/>
    </row>
    <row r="468" spans="1:11" x14ac:dyDescent="0.4">
      <c r="B468" s="59"/>
      <c r="C468" s="30" t="s">
        <v>154</v>
      </c>
      <c r="D468" s="17" t="s">
        <v>155</v>
      </c>
      <c r="E468" s="15"/>
      <c r="G468" s="11" t="str">
        <f t="shared" si="7"/>
        <v/>
      </c>
      <c r="H468" s="73"/>
    </row>
    <row r="469" spans="1:11" x14ac:dyDescent="0.4">
      <c r="B469" s="59"/>
      <c r="C469" s="36" t="s">
        <v>67</v>
      </c>
      <c r="D469" s="17" t="s">
        <v>156</v>
      </c>
      <c r="G469" s="11" t="str">
        <f t="shared" si="7"/>
        <v/>
      </c>
      <c r="H469" s="73"/>
    </row>
    <row r="470" spans="1:11" ht="15.75" customHeight="1" thickBot="1" x14ac:dyDescent="0.45">
      <c r="B470" s="60"/>
      <c r="C470" s="18" t="s">
        <v>69</v>
      </c>
      <c r="D470" s="19" t="s">
        <v>48</v>
      </c>
      <c r="G470" s="11" t="str">
        <f t="shared" si="7"/>
        <v/>
      </c>
      <c r="H470" s="73"/>
    </row>
    <row r="471" spans="1:11" ht="16.5" thickTop="1" x14ac:dyDescent="0.4">
      <c r="B471" s="8"/>
      <c r="G471" s="11" t="str">
        <f t="shared" si="7"/>
        <v/>
      </c>
      <c r="H471" s="73"/>
    </row>
    <row r="472" spans="1:11" ht="16.5" thickBot="1" x14ac:dyDescent="0.45">
      <c r="B472" s="41" t="s">
        <v>28</v>
      </c>
      <c r="G472" s="11" t="str">
        <f t="shared" si="7"/>
        <v/>
      </c>
      <c r="H472" s="73"/>
    </row>
    <row r="473" spans="1:11" s="132" customFormat="1" x14ac:dyDescent="0.4">
      <c r="A473" s="9"/>
      <c r="B473" s="188"/>
      <c r="C473" s="189"/>
      <c r="D473" s="190"/>
      <c r="E473" s="9"/>
      <c r="F473" s="10" t="str">
        <f>IF(AND(B473&lt;&gt;"",B470&lt;&gt;"ㇾ"),"「その他」が選択されていません","")</f>
        <v/>
      </c>
      <c r="G473" s="11" t="str">
        <f t="shared" si="7"/>
        <v/>
      </c>
      <c r="H473" s="73"/>
      <c r="I473" s="130"/>
      <c r="J473" s="130"/>
      <c r="K473" s="130"/>
    </row>
    <row r="474" spans="1:11" s="132" customFormat="1" x14ac:dyDescent="0.4">
      <c r="A474" s="9"/>
      <c r="B474" s="191"/>
      <c r="C474" s="192"/>
      <c r="D474" s="193"/>
      <c r="E474" s="9"/>
      <c r="F474" s="10" t="str">
        <f>IF(AND(B473="",B470="ㇾ"),"「その他　記入欄」にコメントを記入してください","")</f>
        <v/>
      </c>
      <c r="G474" s="11" t="str">
        <f t="shared" si="7"/>
        <v/>
      </c>
      <c r="H474" s="73"/>
      <c r="I474" s="130"/>
      <c r="J474" s="130"/>
      <c r="K474" s="130"/>
    </row>
    <row r="475" spans="1:11" s="132" customFormat="1" ht="16.5" thickBot="1" x14ac:dyDescent="0.45">
      <c r="A475" s="9"/>
      <c r="B475" s="194"/>
      <c r="C475" s="195"/>
      <c r="D475" s="196"/>
      <c r="E475" s="9"/>
      <c r="F475" s="10"/>
      <c r="G475" s="11" t="str">
        <f t="shared" si="7"/>
        <v/>
      </c>
      <c r="H475" s="73"/>
      <c r="I475" s="130"/>
      <c r="J475" s="130"/>
      <c r="K475" s="130"/>
    </row>
    <row r="476" spans="1:11" s="132" customFormat="1" x14ac:dyDescent="0.4">
      <c r="A476" s="9"/>
      <c r="B476" s="7"/>
      <c r="C476" s="8"/>
      <c r="D476" s="9"/>
      <c r="E476" s="9"/>
      <c r="F476" s="10"/>
      <c r="G476" s="11" t="str">
        <f t="shared" si="7"/>
        <v/>
      </c>
      <c r="H476" s="73"/>
      <c r="I476" s="130"/>
      <c r="J476" s="130"/>
      <c r="K476" s="130"/>
    </row>
    <row r="477" spans="1:11" s="132" customFormat="1" x14ac:dyDescent="0.4">
      <c r="A477" s="9"/>
      <c r="B477" s="7"/>
      <c r="C477" s="8"/>
      <c r="D477" s="9"/>
      <c r="E477" s="9"/>
      <c r="F477" s="10"/>
      <c r="G477" s="11" t="str">
        <f t="shared" si="7"/>
        <v/>
      </c>
      <c r="H477" s="73"/>
      <c r="I477" s="130"/>
      <c r="J477" s="130"/>
      <c r="K477" s="130"/>
    </row>
    <row r="478" spans="1:11" s="132" customFormat="1" x14ac:dyDescent="0.4">
      <c r="A478" s="12" t="s">
        <v>480</v>
      </c>
      <c r="B478" s="201" t="s">
        <v>324</v>
      </c>
      <c r="C478" s="201"/>
      <c r="D478" s="201"/>
      <c r="E478" s="9"/>
      <c r="F478" s="10"/>
      <c r="G478" s="11" t="str">
        <f t="shared" si="7"/>
        <v/>
      </c>
      <c r="H478" s="82"/>
      <c r="I478" s="130"/>
      <c r="J478" s="130"/>
      <c r="K478" s="130"/>
    </row>
    <row r="479" spans="1:11" s="132" customFormat="1" ht="16.5" thickBot="1" x14ac:dyDescent="0.45">
      <c r="A479" s="12"/>
      <c r="B479" s="44"/>
      <c r="C479" s="45"/>
      <c r="D479" s="45"/>
      <c r="E479" s="9"/>
      <c r="F479" s="10"/>
      <c r="G479" s="11" t="str">
        <f t="shared" si="7"/>
        <v/>
      </c>
      <c r="H479" s="73"/>
      <c r="I479" s="130"/>
      <c r="J479" s="130"/>
      <c r="K479" s="130"/>
    </row>
    <row r="480" spans="1:11" s="132" customFormat="1" ht="15.75" customHeight="1" thickTop="1" x14ac:dyDescent="0.4">
      <c r="A480" s="12"/>
      <c r="B480" s="58"/>
      <c r="C480" s="13" t="s">
        <v>30</v>
      </c>
      <c r="D480" s="14" t="s">
        <v>269</v>
      </c>
      <c r="E480" s="15" t="s">
        <v>14</v>
      </c>
      <c r="F480" s="10" t="str">
        <f>IF(COUNTIF(B480:B483,"ㇾ")=0,"回答が選択されていません","")</f>
        <v>回答が選択されていません</v>
      </c>
      <c r="G480" s="11" t="str">
        <f t="shared" si="7"/>
        <v>○</v>
      </c>
      <c r="H480" s="73"/>
      <c r="I480" s="130"/>
      <c r="J480" s="130"/>
      <c r="K480" s="130"/>
    </row>
    <row r="481" spans="1:11" s="132" customFormat="1" x14ac:dyDescent="0.4">
      <c r="A481" s="9"/>
      <c r="B481" s="59"/>
      <c r="C481" s="16" t="s">
        <v>32</v>
      </c>
      <c r="D481" s="17" t="s">
        <v>270</v>
      </c>
      <c r="E481" s="15"/>
      <c r="F481" s="10" t="str">
        <f>IF(COUNTIF(B480:B483,"ㇾ")&gt;1,"1つより多く選択されています","")</f>
        <v/>
      </c>
      <c r="G481" s="11" t="str">
        <f t="shared" si="7"/>
        <v/>
      </c>
      <c r="H481" s="73"/>
      <c r="I481" s="130"/>
      <c r="J481" s="130"/>
      <c r="K481" s="130"/>
    </row>
    <row r="482" spans="1:11" s="132" customFormat="1" x14ac:dyDescent="0.4">
      <c r="A482" s="9"/>
      <c r="B482" s="61"/>
      <c r="C482" s="30" t="s">
        <v>33</v>
      </c>
      <c r="D482" s="31" t="s">
        <v>271</v>
      </c>
      <c r="E482" s="15"/>
      <c r="F482" s="10"/>
      <c r="G482" s="11" t="str">
        <f t="shared" si="7"/>
        <v/>
      </c>
      <c r="H482" s="73"/>
      <c r="I482" s="130"/>
      <c r="J482" s="130"/>
      <c r="K482" s="130"/>
    </row>
    <row r="483" spans="1:11" s="132" customFormat="1" ht="15.75" customHeight="1" thickBot="1" x14ac:dyDescent="0.45">
      <c r="A483" s="9"/>
      <c r="B483" s="60"/>
      <c r="C483" s="18" t="s">
        <v>35</v>
      </c>
      <c r="D483" s="19" t="s">
        <v>272</v>
      </c>
      <c r="E483" s="9"/>
      <c r="F483" s="10"/>
      <c r="G483" s="11" t="str">
        <f t="shared" si="7"/>
        <v/>
      </c>
      <c r="H483" s="73"/>
      <c r="I483" s="130"/>
      <c r="J483" s="130"/>
      <c r="K483" s="130"/>
    </row>
    <row r="484" spans="1:11" s="132" customFormat="1" ht="16.5" thickTop="1" x14ac:dyDescent="0.4">
      <c r="A484" s="9"/>
      <c r="B484" s="7"/>
      <c r="C484" s="8"/>
      <c r="D484" s="9"/>
      <c r="E484" s="9"/>
      <c r="F484" s="10"/>
      <c r="G484" s="11" t="str">
        <f t="shared" ref="G484:G548" si="8">IF(F484="","","○")</f>
        <v/>
      </c>
      <c r="H484" s="73"/>
      <c r="I484" s="130"/>
      <c r="J484" s="130"/>
      <c r="K484" s="130"/>
    </row>
    <row r="485" spans="1:11" s="132" customFormat="1" x14ac:dyDescent="0.4">
      <c r="A485" s="9"/>
      <c r="B485" s="7"/>
      <c r="C485" s="8"/>
      <c r="D485" s="9"/>
      <c r="E485" s="9"/>
      <c r="F485" s="10"/>
      <c r="G485" s="11" t="str">
        <f t="shared" si="8"/>
        <v/>
      </c>
      <c r="H485" s="73"/>
      <c r="I485" s="130"/>
      <c r="J485" s="130"/>
      <c r="K485" s="130"/>
    </row>
    <row r="486" spans="1:11" s="132" customFormat="1" x14ac:dyDescent="0.4">
      <c r="A486" s="12" t="s">
        <v>481</v>
      </c>
      <c r="B486" s="201" t="s">
        <v>325</v>
      </c>
      <c r="C486" s="201"/>
      <c r="D486" s="201"/>
      <c r="E486" s="9"/>
      <c r="F486" s="10"/>
      <c r="G486" s="11" t="str">
        <f t="shared" si="8"/>
        <v/>
      </c>
      <c r="H486" s="82"/>
      <c r="I486" s="130"/>
      <c r="J486" s="130"/>
      <c r="K486" s="130"/>
    </row>
    <row r="487" spans="1:11" s="132" customFormat="1" ht="16.5" thickBot="1" x14ac:dyDescent="0.45">
      <c r="A487" s="12"/>
      <c r="B487" s="44"/>
      <c r="C487" s="45"/>
      <c r="D487" s="45"/>
      <c r="E487" s="9"/>
      <c r="F487" s="10"/>
      <c r="G487" s="11" t="str">
        <f t="shared" si="8"/>
        <v/>
      </c>
      <c r="H487" s="73"/>
      <c r="I487" s="130"/>
      <c r="J487" s="130"/>
      <c r="K487" s="130"/>
    </row>
    <row r="488" spans="1:11" s="132" customFormat="1" ht="15.75" customHeight="1" thickTop="1" x14ac:dyDescent="0.4">
      <c r="A488" s="12"/>
      <c r="B488" s="58"/>
      <c r="C488" s="13" t="s">
        <v>30</v>
      </c>
      <c r="D488" s="14" t="s">
        <v>157</v>
      </c>
      <c r="E488" s="15" t="s">
        <v>14</v>
      </c>
      <c r="F488" s="10" t="str">
        <f>IF(COUNTIF(B488:B493,"ㇾ")=0,"回答が選択されていません","")</f>
        <v>回答が選択されていません</v>
      </c>
      <c r="G488" s="11" t="str">
        <f t="shared" si="8"/>
        <v>○</v>
      </c>
      <c r="H488" s="73"/>
      <c r="I488" s="130"/>
      <c r="J488" s="130"/>
      <c r="K488" s="130"/>
    </row>
    <row r="489" spans="1:11" s="132" customFormat="1" x14ac:dyDescent="0.4">
      <c r="A489" s="9"/>
      <c r="B489" s="59"/>
      <c r="C489" s="16" t="s">
        <v>32</v>
      </c>
      <c r="D489" s="17" t="s">
        <v>158</v>
      </c>
      <c r="E489" s="15"/>
      <c r="F489" s="10" t="str">
        <f>IF(COUNTIF(B488:B493,"ㇾ")&gt;3,"3つより多く選択されています","")</f>
        <v/>
      </c>
      <c r="G489" s="11" t="str">
        <f t="shared" si="8"/>
        <v/>
      </c>
      <c r="H489" s="73"/>
      <c r="I489" s="130"/>
      <c r="J489" s="130"/>
      <c r="K489" s="130"/>
    </row>
    <row r="490" spans="1:11" s="132" customFormat="1" x14ac:dyDescent="0.4">
      <c r="A490" s="9"/>
      <c r="B490" s="59"/>
      <c r="C490" s="16" t="s">
        <v>33</v>
      </c>
      <c r="D490" s="17" t="s">
        <v>159</v>
      </c>
      <c r="E490" s="15"/>
      <c r="F490" s="10"/>
      <c r="G490" s="11" t="str">
        <f t="shared" si="8"/>
        <v/>
      </c>
      <c r="H490" s="73"/>
      <c r="I490" s="130"/>
      <c r="J490" s="130"/>
      <c r="K490" s="130"/>
    </row>
    <row r="491" spans="1:11" s="132" customFormat="1" x14ac:dyDescent="0.4">
      <c r="A491" s="9"/>
      <c r="B491" s="59"/>
      <c r="C491" s="16" t="s">
        <v>35</v>
      </c>
      <c r="D491" s="17" t="s">
        <v>160</v>
      </c>
      <c r="E491" s="15"/>
      <c r="F491" s="10"/>
      <c r="G491" s="11" t="str">
        <f t="shared" si="8"/>
        <v/>
      </c>
      <c r="H491" s="73"/>
      <c r="I491" s="130"/>
      <c r="J491" s="130"/>
      <c r="K491" s="130"/>
    </row>
    <row r="492" spans="1:11" s="132" customFormat="1" x14ac:dyDescent="0.4">
      <c r="A492" s="9"/>
      <c r="B492" s="61"/>
      <c r="C492" s="38" t="s">
        <v>148</v>
      </c>
      <c r="D492" s="39" t="s">
        <v>161</v>
      </c>
      <c r="E492" s="15"/>
      <c r="F492" s="10"/>
      <c r="G492" s="11"/>
      <c r="H492" s="73"/>
      <c r="I492" s="130"/>
      <c r="J492" s="130"/>
      <c r="K492" s="130"/>
    </row>
    <row r="493" spans="1:11" s="132" customFormat="1" ht="15.75" customHeight="1" thickBot="1" x14ac:dyDescent="0.45">
      <c r="A493" s="9"/>
      <c r="B493" s="60"/>
      <c r="C493" s="18" t="s">
        <v>20</v>
      </c>
      <c r="D493" s="19" t="s">
        <v>48</v>
      </c>
      <c r="E493" s="9"/>
      <c r="F493" s="10"/>
      <c r="G493" s="11" t="str">
        <f t="shared" si="8"/>
        <v/>
      </c>
      <c r="H493" s="73"/>
      <c r="I493" s="130"/>
      <c r="J493" s="130"/>
      <c r="K493" s="130"/>
    </row>
    <row r="494" spans="1:11" s="132" customFormat="1" ht="16.5" thickTop="1" x14ac:dyDescent="0.4">
      <c r="A494" s="9"/>
      <c r="B494" s="7"/>
      <c r="C494" s="8"/>
      <c r="D494" s="9"/>
      <c r="E494" s="9"/>
      <c r="F494" s="10"/>
      <c r="G494" s="11" t="str">
        <f t="shared" si="8"/>
        <v/>
      </c>
      <c r="H494" s="73"/>
      <c r="I494" s="130"/>
      <c r="J494" s="130"/>
      <c r="K494" s="130"/>
    </row>
    <row r="495" spans="1:11" s="132" customFormat="1" ht="16.5" thickBot="1" x14ac:dyDescent="0.45">
      <c r="A495" s="9"/>
      <c r="B495" s="41" t="s">
        <v>28</v>
      </c>
      <c r="C495" s="8"/>
      <c r="D495" s="9"/>
      <c r="E495" s="9"/>
      <c r="F495" s="10"/>
      <c r="G495" s="11" t="str">
        <f t="shared" si="8"/>
        <v/>
      </c>
      <c r="H495" s="73"/>
      <c r="I495" s="130"/>
      <c r="J495" s="130"/>
      <c r="K495" s="130"/>
    </row>
    <row r="496" spans="1:11" s="132" customFormat="1" x14ac:dyDescent="0.4">
      <c r="A496" s="9"/>
      <c r="B496" s="188"/>
      <c r="C496" s="189"/>
      <c r="D496" s="190"/>
      <c r="E496" s="9"/>
      <c r="F496" s="10" t="str">
        <f>IF(AND(B496&lt;&gt;"",B493&lt;&gt;"ㇾ"),"「その他」が選択されていません","")</f>
        <v/>
      </c>
      <c r="G496" s="11" t="str">
        <f t="shared" si="8"/>
        <v/>
      </c>
      <c r="H496" s="73"/>
      <c r="I496" s="130"/>
      <c r="J496" s="130"/>
      <c r="K496" s="130"/>
    </row>
    <row r="497" spans="1:11" s="132" customFormat="1" x14ac:dyDescent="0.4">
      <c r="A497" s="9"/>
      <c r="B497" s="191"/>
      <c r="C497" s="192"/>
      <c r="D497" s="193"/>
      <c r="E497" s="9"/>
      <c r="F497" s="10" t="str">
        <f>IF(AND(B496="",B493="ㇾ"),"「その他　記入欄」にコメントを記入してください","")</f>
        <v/>
      </c>
      <c r="G497" s="11" t="str">
        <f t="shared" si="8"/>
        <v/>
      </c>
      <c r="H497" s="73"/>
      <c r="I497" s="130"/>
      <c r="J497" s="130"/>
      <c r="K497" s="130"/>
    </row>
    <row r="498" spans="1:11" s="132" customFormat="1" ht="16.5" thickBot="1" x14ac:dyDescent="0.45">
      <c r="A498" s="9"/>
      <c r="B498" s="194"/>
      <c r="C498" s="195"/>
      <c r="D498" s="196"/>
      <c r="E498" s="9"/>
      <c r="F498" s="10"/>
      <c r="G498" s="11" t="str">
        <f t="shared" si="8"/>
        <v/>
      </c>
      <c r="H498" s="73"/>
      <c r="I498" s="130"/>
      <c r="J498" s="130"/>
      <c r="K498" s="130"/>
    </row>
    <row r="499" spans="1:11" s="132" customFormat="1" x14ac:dyDescent="0.4">
      <c r="A499" s="9"/>
      <c r="B499" s="7"/>
      <c r="C499" s="8"/>
      <c r="D499" s="9"/>
      <c r="E499" s="9"/>
      <c r="F499" s="10"/>
      <c r="G499" s="11" t="str">
        <f t="shared" si="8"/>
        <v/>
      </c>
      <c r="H499" s="73"/>
      <c r="I499" s="130"/>
      <c r="J499" s="130"/>
      <c r="K499" s="130"/>
    </row>
    <row r="500" spans="1:11" s="132" customFormat="1" x14ac:dyDescent="0.4">
      <c r="A500" s="9"/>
      <c r="B500" s="7"/>
      <c r="C500" s="8"/>
      <c r="D500" s="9"/>
      <c r="E500" s="9"/>
      <c r="F500" s="10"/>
      <c r="G500" s="11" t="str">
        <f t="shared" si="8"/>
        <v/>
      </c>
      <c r="H500" s="73"/>
      <c r="I500" s="130"/>
      <c r="J500" s="130"/>
      <c r="K500" s="130"/>
    </row>
    <row r="501" spans="1:11" s="132" customFormat="1" x14ac:dyDescent="0.4">
      <c r="A501" s="12" t="s">
        <v>49</v>
      </c>
      <c r="B501" s="201" t="s">
        <v>326</v>
      </c>
      <c r="C501" s="201"/>
      <c r="D501" s="201"/>
      <c r="E501" s="9"/>
      <c r="F501" s="10"/>
      <c r="G501" s="11" t="str">
        <f t="shared" si="8"/>
        <v/>
      </c>
      <c r="H501" s="82"/>
      <c r="I501" s="130"/>
      <c r="J501" s="130"/>
      <c r="K501" s="130"/>
    </row>
    <row r="502" spans="1:11" s="132" customFormat="1" ht="16.5" thickBot="1" x14ac:dyDescent="0.45">
      <c r="A502" s="12"/>
      <c r="B502" s="44"/>
      <c r="C502" s="45"/>
      <c r="D502" s="45"/>
      <c r="E502" s="9"/>
      <c r="F502" s="10"/>
      <c r="G502" s="11" t="str">
        <f t="shared" si="8"/>
        <v/>
      </c>
      <c r="H502" s="73"/>
      <c r="I502" s="130"/>
      <c r="J502" s="130"/>
      <c r="K502" s="130"/>
    </row>
    <row r="503" spans="1:11" s="132" customFormat="1" ht="15.75" customHeight="1" thickTop="1" x14ac:dyDescent="0.4">
      <c r="A503" s="12"/>
      <c r="B503" s="58"/>
      <c r="C503" s="13" t="s">
        <v>30</v>
      </c>
      <c r="D503" s="14" t="s">
        <v>168</v>
      </c>
      <c r="E503" s="15" t="s">
        <v>14</v>
      </c>
      <c r="F503" s="10" t="str">
        <f>IF(COUNTIF(B503:B509,"ㇾ")=0,"回答が選択されていません","")</f>
        <v>回答が選択されていません</v>
      </c>
      <c r="G503" s="11" t="str">
        <f t="shared" si="8"/>
        <v>○</v>
      </c>
      <c r="H503" s="73"/>
      <c r="I503" s="130"/>
      <c r="J503" s="130"/>
      <c r="K503" s="130"/>
    </row>
    <row r="504" spans="1:11" s="132" customFormat="1" x14ac:dyDescent="0.4">
      <c r="A504" s="9"/>
      <c r="B504" s="59"/>
      <c r="C504" s="16" t="s">
        <v>32</v>
      </c>
      <c r="D504" s="17" t="s">
        <v>83</v>
      </c>
      <c r="E504" s="15"/>
      <c r="F504" s="10" t="str">
        <f>IF(COUNTIF(B503:B509,"ㇾ")&gt;3,"3つより多く選択されています","")</f>
        <v/>
      </c>
      <c r="G504" s="11" t="str">
        <f t="shared" si="8"/>
        <v/>
      </c>
      <c r="H504" s="73"/>
      <c r="I504" s="130"/>
      <c r="J504" s="130"/>
      <c r="K504" s="130"/>
    </row>
    <row r="505" spans="1:11" s="132" customFormat="1" x14ac:dyDescent="0.4">
      <c r="A505" s="9"/>
      <c r="B505" s="59"/>
      <c r="C505" s="16" t="s">
        <v>33</v>
      </c>
      <c r="D505" s="17" t="s">
        <v>169</v>
      </c>
      <c r="E505" s="15"/>
      <c r="F505" s="10" t="str">
        <f>IF(AND(B508="ㇾ",COUNTIF(B503:B509,"ㇾ")&gt;1),"回答内容が矛盾しています","")</f>
        <v/>
      </c>
      <c r="G505" s="11" t="str">
        <f t="shared" si="8"/>
        <v/>
      </c>
      <c r="H505" s="73"/>
      <c r="I505" s="130"/>
      <c r="J505" s="130"/>
      <c r="K505" s="130"/>
    </row>
    <row r="506" spans="1:11" s="132" customFormat="1" x14ac:dyDescent="0.4">
      <c r="A506" s="9"/>
      <c r="B506" s="59"/>
      <c r="C506" s="16" t="s">
        <v>35</v>
      </c>
      <c r="D506" s="17" t="s">
        <v>170</v>
      </c>
      <c r="E506" s="15"/>
      <c r="F506" s="10"/>
      <c r="G506" s="11" t="str">
        <f t="shared" si="8"/>
        <v/>
      </c>
      <c r="H506" s="73"/>
      <c r="I506" s="130"/>
      <c r="J506" s="130"/>
      <c r="K506" s="130"/>
    </row>
    <row r="507" spans="1:11" s="132" customFormat="1" x14ac:dyDescent="0.4">
      <c r="A507" s="9"/>
      <c r="B507" s="59"/>
      <c r="C507" s="16" t="s">
        <v>37</v>
      </c>
      <c r="D507" s="17" t="s">
        <v>171</v>
      </c>
      <c r="E507" s="15"/>
      <c r="F507" s="10"/>
      <c r="G507" s="11" t="str">
        <f t="shared" si="8"/>
        <v/>
      </c>
      <c r="H507" s="73"/>
      <c r="I507" s="130"/>
      <c r="J507" s="130"/>
      <c r="K507" s="130"/>
    </row>
    <row r="508" spans="1:11" s="132" customFormat="1" x14ac:dyDescent="0.4">
      <c r="A508" s="9"/>
      <c r="B508" s="59"/>
      <c r="C508" s="16" t="s">
        <v>39</v>
      </c>
      <c r="D508" s="17" t="s">
        <v>26</v>
      </c>
      <c r="E508" s="9"/>
      <c r="F508" s="10"/>
      <c r="G508" s="11" t="str">
        <f t="shared" si="8"/>
        <v/>
      </c>
      <c r="H508" s="73"/>
      <c r="I508" s="130"/>
      <c r="J508" s="130"/>
      <c r="K508" s="130"/>
    </row>
    <row r="509" spans="1:11" s="132" customFormat="1" ht="15.75" customHeight="1" thickBot="1" x14ac:dyDescent="0.45">
      <c r="A509" s="9"/>
      <c r="B509" s="60"/>
      <c r="C509" s="18" t="s">
        <v>41</v>
      </c>
      <c r="D509" s="19" t="s">
        <v>48</v>
      </c>
      <c r="E509" s="9"/>
      <c r="F509" s="10"/>
      <c r="G509" s="11" t="str">
        <f t="shared" si="8"/>
        <v/>
      </c>
      <c r="H509" s="73"/>
      <c r="I509" s="130"/>
      <c r="J509" s="130"/>
      <c r="K509" s="130"/>
    </row>
    <row r="510" spans="1:11" s="132" customFormat="1" ht="16.5" thickTop="1" x14ac:dyDescent="0.4">
      <c r="A510" s="9"/>
      <c r="B510" s="7"/>
      <c r="C510" s="8"/>
      <c r="D510" s="9"/>
      <c r="E510" s="9"/>
      <c r="F510" s="10"/>
      <c r="G510" s="11" t="str">
        <f t="shared" si="8"/>
        <v/>
      </c>
      <c r="H510" s="73"/>
      <c r="I510" s="130"/>
      <c r="J510" s="130"/>
      <c r="K510" s="130"/>
    </row>
    <row r="511" spans="1:11" s="132" customFormat="1" ht="16.5" thickBot="1" x14ac:dyDescent="0.45">
      <c r="A511" s="9"/>
      <c r="B511" s="41" t="s">
        <v>28</v>
      </c>
      <c r="C511" s="8"/>
      <c r="D511" s="9"/>
      <c r="E511" s="9"/>
      <c r="F511" s="10"/>
      <c r="G511" s="11" t="str">
        <f t="shared" si="8"/>
        <v/>
      </c>
      <c r="H511" s="73"/>
      <c r="I511" s="130"/>
      <c r="J511" s="130"/>
      <c r="K511" s="130"/>
    </row>
    <row r="512" spans="1:11" s="132" customFormat="1" x14ac:dyDescent="0.4">
      <c r="A512" s="9"/>
      <c r="B512" s="188"/>
      <c r="C512" s="189"/>
      <c r="D512" s="190"/>
      <c r="E512" s="9"/>
      <c r="F512" s="10" t="str">
        <f>IF(AND(B512&lt;&gt;"",B509&lt;&gt;"ㇾ"),"「その他」が選択されていません","")</f>
        <v/>
      </c>
      <c r="G512" s="11" t="str">
        <f t="shared" si="8"/>
        <v/>
      </c>
      <c r="H512" s="73"/>
      <c r="I512" s="130"/>
      <c r="J512" s="130"/>
      <c r="K512" s="130"/>
    </row>
    <row r="513" spans="1:11" s="132" customFormat="1" x14ac:dyDescent="0.4">
      <c r="A513" s="9"/>
      <c r="B513" s="191"/>
      <c r="C513" s="192"/>
      <c r="D513" s="193"/>
      <c r="E513" s="9"/>
      <c r="F513" s="10" t="str">
        <f>IF(AND(B512="",B509="ㇾ"),"「その他　記入欄」にコメントを記入してください","")</f>
        <v/>
      </c>
      <c r="G513" s="11" t="str">
        <f t="shared" si="8"/>
        <v/>
      </c>
      <c r="H513" s="73"/>
      <c r="I513" s="130"/>
      <c r="J513" s="130"/>
      <c r="K513" s="130"/>
    </row>
    <row r="514" spans="1:11" s="132" customFormat="1" ht="16.5" thickBot="1" x14ac:dyDescent="0.45">
      <c r="A514" s="9"/>
      <c r="B514" s="194"/>
      <c r="C514" s="195"/>
      <c r="D514" s="196"/>
      <c r="E514" s="9"/>
      <c r="F514" s="10"/>
      <c r="G514" s="11" t="str">
        <f t="shared" si="8"/>
        <v/>
      </c>
      <c r="H514" s="73"/>
      <c r="I514" s="130"/>
      <c r="J514" s="130"/>
      <c r="K514" s="130"/>
    </row>
    <row r="515" spans="1:11" s="132" customFormat="1" x14ac:dyDescent="0.4">
      <c r="A515" s="9"/>
      <c r="B515" s="7"/>
      <c r="C515" s="8"/>
      <c r="D515" s="9"/>
      <c r="E515" s="9"/>
      <c r="F515" s="10"/>
      <c r="G515" s="11" t="str">
        <f t="shared" si="8"/>
        <v/>
      </c>
      <c r="H515" s="73"/>
      <c r="I515" s="130"/>
      <c r="J515" s="130"/>
      <c r="K515" s="130"/>
    </row>
    <row r="516" spans="1:11" s="132" customFormat="1" x14ac:dyDescent="0.4">
      <c r="A516" s="9"/>
      <c r="B516" s="7"/>
      <c r="C516" s="8"/>
      <c r="D516" s="9"/>
      <c r="E516" s="9"/>
      <c r="F516" s="10"/>
      <c r="G516" s="11" t="str">
        <f t="shared" si="8"/>
        <v/>
      </c>
      <c r="H516" s="73"/>
      <c r="I516" s="130"/>
      <c r="J516" s="130"/>
      <c r="K516" s="130"/>
    </row>
    <row r="517" spans="1:11" s="132" customFormat="1" x14ac:dyDescent="0.4">
      <c r="A517" s="12" t="s">
        <v>59</v>
      </c>
      <c r="B517" s="201" t="s">
        <v>327</v>
      </c>
      <c r="C517" s="201"/>
      <c r="D517" s="201"/>
      <c r="E517" s="9"/>
      <c r="F517" s="10"/>
      <c r="G517" s="11" t="str">
        <f t="shared" si="8"/>
        <v/>
      </c>
      <c r="H517" s="82"/>
      <c r="I517" s="130"/>
      <c r="J517" s="130"/>
      <c r="K517" s="130"/>
    </row>
    <row r="518" spans="1:11" s="132" customFormat="1" ht="16.5" thickBot="1" x14ac:dyDescent="0.45">
      <c r="A518" s="12"/>
      <c r="B518" s="44"/>
      <c r="C518" s="45"/>
      <c r="D518" s="45"/>
      <c r="E518" s="9"/>
      <c r="F518" s="10"/>
      <c r="G518" s="11" t="str">
        <f t="shared" si="8"/>
        <v/>
      </c>
      <c r="H518" s="73"/>
      <c r="I518" s="130"/>
      <c r="J518" s="130"/>
      <c r="K518" s="130"/>
    </row>
    <row r="519" spans="1:11" s="132" customFormat="1" ht="15.75" customHeight="1" thickTop="1" x14ac:dyDescent="0.4">
      <c r="A519" s="12"/>
      <c r="B519" s="58"/>
      <c r="C519" s="13" t="s">
        <v>30</v>
      </c>
      <c r="D519" s="14" t="s">
        <v>162</v>
      </c>
      <c r="E519" s="15" t="s">
        <v>14</v>
      </c>
      <c r="F519" s="10" t="str">
        <f>IF(COUNTIF(B519:B527,"ㇾ")=0,"回答が選択されていません","")</f>
        <v>回答が選択されていません</v>
      </c>
      <c r="G519" s="11" t="str">
        <f t="shared" si="8"/>
        <v>○</v>
      </c>
      <c r="H519" s="73"/>
      <c r="I519" s="130"/>
      <c r="J519" s="130"/>
      <c r="K519" s="130"/>
    </row>
    <row r="520" spans="1:11" s="132" customFormat="1" x14ac:dyDescent="0.4">
      <c r="A520" s="9"/>
      <c r="B520" s="59"/>
      <c r="C520" s="16" t="s">
        <v>32</v>
      </c>
      <c r="D520" s="17" t="s">
        <v>163</v>
      </c>
      <c r="E520" s="15"/>
      <c r="F520" s="10" t="str">
        <f>IF(COUNTIF(B519:B527,"ㇾ")&gt;3,"3つより多く選択されています","")</f>
        <v/>
      </c>
      <c r="G520" s="11" t="str">
        <f t="shared" si="8"/>
        <v/>
      </c>
      <c r="H520" s="73"/>
      <c r="I520" s="130"/>
      <c r="J520" s="130"/>
      <c r="K520" s="130"/>
    </row>
    <row r="521" spans="1:11" s="132" customFormat="1" x14ac:dyDescent="0.4">
      <c r="A521" s="9"/>
      <c r="B521" s="59"/>
      <c r="C521" s="16" t="s">
        <v>33</v>
      </c>
      <c r="D521" s="17" t="s">
        <v>164</v>
      </c>
      <c r="E521" s="15"/>
      <c r="F521" s="10"/>
      <c r="G521" s="11" t="str">
        <f t="shared" si="8"/>
        <v/>
      </c>
      <c r="H521" s="73"/>
      <c r="I521" s="130"/>
      <c r="J521" s="130"/>
      <c r="K521" s="130"/>
    </row>
    <row r="522" spans="1:11" x14ac:dyDescent="0.4">
      <c r="B522" s="59"/>
      <c r="C522" s="16" t="s">
        <v>35</v>
      </c>
      <c r="D522" s="17" t="s">
        <v>328</v>
      </c>
      <c r="E522" s="15"/>
      <c r="G522" s="11" t="str">
        <f t="shared" si="8"/>
        <v/>
      </c>
      <c r="H522" s="73"/>
    </row>
    <row r="523" spans="1:11" x14ac:dyDescent="0.4">
      <c r="B523" s="59"/>
      <c r="C523" s="16" t="s">
        <v>37</v>
      </c>
      <c r="D523" s="17" t="s">
        <v>165</v>
      </c>
      <c r="E523" s="15"/>
      <c r="G523" s="11" t="str">
        <f t="shared" si="8"/>
        <v/>
      </c>
      <c r="H523" s="73"/>
    </row>
    <row r="524" spans="1:11" x14ac:dyDescent="0.4">
      <c r="B524" s="59"/>
      <c r="C524" s="16" t="s">
        <v>39</v>
      </c>
      <c r="D524" s="17" t="s">
        <v>166</v>
      </c>
      <c r="E524" s="15"/>
      <c r="G524" s="11" t="str">
        <f t="shared" si="8"/>
        <v/>
      </c>
      <c r="H524" s="73"/>
    </row>
    <row r="525" spans="1:11" x14ac:dyDescent="0.4">
      <c r="B525" s="59"/>
      <c r="C525" s="16" t="s">
        <v>41</v>
      </c>
      <c r="D525" s="17" t="s">
        <v>329</v>
      </c>
      <c r="E525" s="15"/>
      <c r="G525" s="11" t="str">
        <f t="shared" si="8"/>
        <v/>
      </c>
      <c r="H525" s="73"/>
    </row>
    <row r="526" spans="1:11" x14ac:dyDescent="0.4">
      <c r="B526" s="59"/>
      <c r="C526" s="16" t="s">
        <v>43</v>
      </c>
      <c r="D526" s="17" t="s">
        <v>167</v>
      </c>
      <c r="E526" s="15"/>
      <c r="G526" s="11" t="str">
        <f t="shared" si="8"/>
        <v/>
      </c>
      <c r="H526" s="73"/>
    </row>
    <row r="527" spans="1:11" ht="15.75" customHeight="1" thickBot="1" x14ac:dyDescent="0.45">
      <c r="B527" s="60"/>
      <c r="C527" s="18" t="s">
        <v>25</v>
      </c>
      <c r="D527" s="19" t="s">
        <v>48</v>
      </c>
      <c r="G527" s="11" t="str">
        <f t="shared" si="8"/>
        <v/>
      </c>
      <c r="H527" s="73"/>
    </row>
    <row r="528" spans="1:11" ht="16.5" thickTop="1" x14ac:dyDescent="0.4">
      <c r="G528" s="11" t="str">
        <f t="shared" si="8"/>
        <v/>
      </c>
      <c r="H528" s="73"/>
    </row>
    <row r="529" spans="1:11" ht="16.5" thickBot="1" x14ac:dyDescent="0.45">
      <c r="B529" s="41" t="s">
        <v>28</v>
      </c>
      <c r="G529" s="11" t="str">
        <f t="shared" si="8"/>
        <v/>
      </c>
      <c r="H529" s="73"/>
    </row>
    <row r="530" spans="1:11" x14ac:dyDescent="0.4">
      <c r="B530" s="188"/>
      <c r="C530" s="189"/>
      <c r="D530" s="190"/>
      <c r="F530" s="10" t="str">
        <f>IF(AND(B530&lt;&gt;"",B527&lt;&gt;"ㇾ"),"「その他」が選択されていません","")</f>
        <v/>
      </c>
      <c r="G530" s="11" t="str">
        <f t="shared" si="8"/>
        <v/>
      </c>
      <c r="H530" s="73"/>
    </row>
    <row r="531" spans="1:11" x14ac:dyDescent="0.4">
      <c r="B531" s="191"/>
      <c r="C531" s="192"/>
      <c r="D531" s="193"/>
      <c r="F531" s="10" t="str">
        <f>IF(AND(B530="",B527="ㇾ"),"「その他　記入欄」にコメントを記入してください","")</f>
        <v/>
      </c>
      <c r="G531" s="11" t="str">
        <f t="shared" si="8"/>
        <v/>
      </c>
      <c r="H531" s="73"/>
    </row>
    <row r="532" spans="1:11" ht="16.5" thickBot="1" x14ac:dyDescent="0.45">
      <c r="B532" s="194"/>
      <c r="C532" s="195"/>
      <c r="D532" s="196"/>
      <c r="G532" s="11" t="str">
        <f t="shared" si="8"/>
        <v/>
      </c>
      <c r="H532" s="73"/>
    </row>
    <row r="533" spans="1:11" x14ac:dyDescent="0.4">
      <c r="G533" s="11" t="str">
        <f t="shared" si="8"/>
        <v/>
      </c>
      <c r="H533" s="73"/>
    </row>
    <row r="534" spans="1:11" x14ac:dyDescent="0.4">
      <c r="G534" s="11" t="str">
        <f t="shared" si="8"/>
        <v/>
      </c>
      <c r="H534" s="73"/>
    </row>
    <row r="535" spans="1:11" s="134" customFormat="1" ht="24.75" customHeight="1" x14ac:dyDescent="0.4">
      <c r="A535" s="33"/>
      <c r="B535" s="40" t="s">
        <v>172</v>
      </c>
      <c r="C535" s="23" t="s">
        <v>330</v>
      </c>
      <c r="D535" s="24"/>
      <c r="E535" s="24"/>
      <c r="F535" s="26"/>
      <c r="G535" s="34" t="str">
        <f t="shared" si="8"/>
        <v/>
      </c>
      <c r="H535" s="78"/>
      <c r="I535" s="133"/>
      <c r="J535" s="133"/>
      <c r="K535" s="133"/>
    </row>
    <row r="536" spans="1:11" x14ac:dyDescent="0.4">
      <c r="B536" s="8"/>
      <c r="G536" s="11" t="str">
        <f t="shared" si="8"/>
        <v/>
      </c>
      <c r="H536" s="73"/>
    </row>
    <row r="537" spans="1:11" x14ac:dyDescent="0.4">
      <c r="A537" s="12" t="s">
        <v>12</v>
      </c>
      <c r="B537" s="201" t="s">
        <v>331</v>
      </c>
      <c r="C537" s="201"/>
      <c r="D537" s="201"/>
      <c r="G537" s="11" t="str">
        <f t="shared" si="8"/>
        <v/>
      </c>
      <c r="H537" s="73"/>
    </row>
    <row r="538" spans="1:11" s="132" customFormat="1" ht="16.5" thickBot="1" x14ac:dyDescent="0.45">
      <c r="A538" s="12"/>
      <c r="B538" s="54"/>
      <c r="C538" s="54"/>
      <c r="D538" s="54"/>
      <c r="E538" s="9"/>
      <c r="F538" s="10"/>
      <c r="G538" s="11" t="str">
        <f t="shared" si="8"/>
        <v/>
      </c>
      <c r="H538" s="73"/>
      <c r="I538" s="130"/>
      <c r="J538" s="130"/>
      <c r="K538" s="130"/>
    </row>
    <row r="539" spans="1:11" s="132" customFormat="1" ht="15.75" customHeight="1" thickTop="1" x14ac:dyDescent="0.4">
      <c r="A539" s="12"/>
      <c r="B539" s="126"/>
      <c r="C539" s="234" t="s">
        <v>30</v>
      </c>
      <c r="D539" s="235" t="s">
        <v>332</v>
      </c>
      <c r="E539" s="15" t="s">
        <v>14</v>
      </c>
      <c r="F539" s="10" t="str">
        <f>IF(COUNTIF(B539:B540,"ㇾ")=0,"回答が選択されていません","")</f>
        <v>回答が選択されていません</v>
      </c>
      <c r="G539" s="11" t="str">
        <f t="shared" si="8"/>
        <v>○</v>
      </c>
      <c r="H539" s="73"/>
      <c r="I539" s="130"/>
      <c r="J539" s="130"/>
      <c r="K539" s="130"/>
    </row>
    <row r="540" spans="1:11" s="132" customFormat="1" ht="15.75" customHeight="1" thickBot="1" x14ac:dyDescent="0.45">
      <c r="A540" s="9"/>
      <c r="B540" s="129"/>
      <c r="C540" s="236" t="s">
        <v>32</v>
      </c>
      <c r="D540" s="237" t="s">
        <v>564</v>
      </c>
      <c r="E540" s="9"/>
      <c r="F540" s="10" t="str">
        <f>IF(COUNTIF(B539:B540,"ㇾ")&gt;1,"1つより多く選択されています","")</f>
        <v/>
      </c>
      <c r="G540" s="11" t="str">
        <f t="shared" si="8"/>
        <v/>
      </c>
      <c r="H540" s="73"/>
      <c r="I540" s="130"/>
      <c r="J540" s="130"/>
      <c r="K540" s="130"/>
    </row>
    <row r="541" spans="1:11" s="132" customFormat="1" ht="16.5" thickTop="1" x14ac:dyDescent="0.4">
      <c r="A541" s="9"/>
      <c r="B541" s="238"/>
      <c r="C541" s="238"/>
      <c r="D541" s="125"/>
      <c r="E541" s="9"/>
      <c r="F541" s="10"/>
      <c r="G541" s="11" t="str">
        <f t="shared" si="8"/>
        <v/>
      </c>
      <c r="H541" s="73"/>
      <c r="I541" s="130"/>
      <c r="J541" s="130"/>
      <c r="K541" s="130"/>
    </row>
    <row r="542" spans="1:11" s="132" customFormat="1" x14ac:dyDescent="0.4">
      <c r="A542" s="9"/>
      <c r="B542" s="238"/>
      <c r="C542" s="238"/>
      <c r="D542" s="125"/>
      <c r="E542" s="9"/>
      <c r="F542" s="10"/>
      <c r="G542" s="11" t="str">
        <f t="shared" si="8"/>
        <v/>
      </c>
      <c r="H542" s="73"/>
      <c r="I542" s="130"/>
      <c r="J542" s="130"/>
      <c r="K542" s="130"/>
    </row>
    <row r="543" spans="1:11" s="132" customFormat="1" ht="34.5" customHeight="1" x14ac:dyDescent="0.4">
      <c r="A543" s="12" t="s">
        <v>29</v>
      </c>
      <c r="B543" s="239" t="s">
        <v>565</v>
      </c>
      <c r="C543" s="239"/>
      <c r="D543" s="239"/>
      <c r="E543" s="9"/>
      <c r="F543" s="10" t="str">
        <f>IF(AND(B540="ㇾ",COUNTIF(B545:B547,"ㇾ")&gt;0),"分岐元設問の回答により、この設問は回答不要です","")</f>
        <v/>
      </c>
      <c r="G543" s="11" t="str">
        <f t="shared" si="8"/>
        <v/>
      </c>
      <c r="H543" s="73"/>
      <c r="I543" s="130"/>
      <c r="J543" s="130"/>
      <c r="K543" s="130"/>
    </row>
    <row r="544" spans="1:11" s="132" customFormat="1" ht="14.25" customHeight="1" thickBot="1" x14ac:dyDescent="0.45">
      <c r="A544" s="12"/>
      <c r="B544" s="240"/>
      <c r="C544" s="240"/>
      <c r="D544" s="240"/>
      <c r="E544" s="9"/>
      <c r="F544" s="10"/>
      <c r="G544" s="11" t="str">
        <f t="shared" si="8"/>
        <v/>
      </c>
      <c r="H544" s="73"/>
      <c r="I544" s="130"/>
      <c r="J544" s="130"/>
      <c r="K544" s="130"/>
    </row>
    <row r="545" spans="1:11" s="132" customFormat="1" ht="15.75" customHeight="1" thickTop="1" x14ac:dyDescent="0.4">
      <c r="A545" s="12"/>
      <c r="B545" s="126"/>
      <c r="C545" s="234" t="s">
        <v>30</v>
      </c>
      <c r="D545" s="235" t="s">
        <v>567</v>
      </c>
      <c r="E545" s="15" t="s">
        <v>14</v>
      </c>
      <c r="F545" s="10" t="str">
        <f>IF(AND(B540&lt;&gt;"ㇾ",COUNTIF(B545:B547,"ㇾ")=0),"回答が選択されていません","")</f>
        <v>回答が選択されていません</v>
      </c>
      <c r="G545" s="11" t="str">
        <f t="shared" si="8"/>
        <v>○</v>
      </c>
      <c r="H545" s="73"/>
      <c r="I545" s="130"/>
      <c r="J545" s="130"/>
      <c r="K545" s="130"/>
    </row>
    <row r="546" spans="1:11" s="132" customFormat="1" x14ac:dyDescent="0.4">
      <c r="A546" s="9"/>
      <c r="B546" s="127"/>
      <c r="C546" s="35" t="s">
        <v>32</v>
      </c>
      <c r="D546" s="29" t="s">
        <v>568</v>
      </c>
      <c r="E546" s="15"/>
      <c r="F546" s="10" t="str">
        <f>IF(COUNTIF(B545:B547,"ㇾ")&gt;1,"1つより多く選択されています","")</f>
        <v/>
      </c>
      <c r="G546" s="11" t="str">
        <f t="shared" si="8"/>
        <v/>
      </c>
      <c r="H546" s="73"/>
      <c r="I546" s="130"/>
      <c r="J546" s="130"/>
      <c r="K546" s="130"/>
    </row>
    <row r="547" spans="1:11" s="132" customFormat="1" ht="15.75" customHeight="1" thickBot="1" x14ac:dyDescent="0.45">
      <c r="A547" s="9"/>
      <c r="B547" s="129"/>
      <c r="C547" s="236" t="s">
        <v>33</v>
      </c>
      <c r="D547" s="237" t="s">
        <v>569</v>
      </c>
      <c r="E547" s="9"/>
      <c r="F547" s="10"/>
      <c r="G547" s="11" t="str">
        <f t="shared" si="8"/>
        <v/>
      </c>
      <c r="H547" s="73"/>
      <c r="I547" s="130"/>
      <c r="J547" s="130"/>
      <c r="K547" s="130"/>
    </row>
    <row r="548" spans="1:11" s="132" customFormat="1" ht="16.5" thickTop="1" x14ac:dyDescent="0.4">
      <c r="A548" s="9"/>
      <c r="B548" s="238"/>
      <c r="C548" s="238"/>
      <c r="D548" s="125"/>
      <c r="E548" s="9"/>
      <c r="F548" s="10"/>
      <c r="G548" s="11" t="str">
        <f t="shared" si="8"/>
        <v/>
      </c>
      <c r="H548" s="73"/>
      <c r="I548" s="130"/>
      <c r="J548" s="130"/>
      <c r="K548" s="130"/>
    </row>
    <row r="549" spans="1:11" s="132" customFormat="1" x14ac:dyDescent="0.4">
      <c r="A549" s="9"/>
      <c r="B549" s="238"/>
      <c r="C549" s="238"/>
      <c r="D549" s="125"/>
      <c r="E549" s="9"/>
      <c r="F549" s="10"/>
      <c r="G549" s="11" t="str">
        <f t="shared" ref="G549:G598" si="9">IF(F549="","","○")</f>
        <v/>
      </c>
      <c r="H549" s="73"/>
      <c r="I549" s="130"/>
      <c r="J549" s="130"/>
      <c r="K549" s="130"/>
    </row>
    <row r="550" spans="1:11" s="132" customFormat="1" ht="34.5" customHeight="1" x14ac:dyDescent="0.4">
      <c r="A550" s="12" t="s">
        <v>49</v>
      </c>
      <c r="B550" s="239" t="s">
        <v>566</v>
      </c>
      <c r="C550" s="239"/>
      <c r="D550" s="239"/>
      <c r="E550" s="9"/>
      <c r="F550" s="10" t="str">
        <f>IF(AND(B540="ㇾ",COUNTIF(B552:B558,"ㇾ")&gt;0),"分岐元設問の回答により、この設問は回答不要です","")</f>
        <v/>
      </c>
      <c r="G550" s="11" t="str">
        <f t="shared" si="9"/>
        <v/>
      </c>
      <c r="H550" s="73"/>
      <c r="I550" s="130"/>
      <c r="J550" s="130"/>
      <c r="K550" s="130"/>
    </row>
    <row r="551" spans="1:11" s="132" customFormat="1" ht="14.25" customHeight="1" thickBot="1" x14ac:dyDescent="0.45">
      <c r="A551" s="12"/>
      <c r="B551" s="54"/>
      <c r="C551" s="54"/>
      <c r="D551" s="54"/>
      <c r="E551" s="9"/>
      <c r="F551" s="10"/>
      <c r="G551" s="11" t="str">
        <f t="shared" si="9"/>
        <v/>
      </c>
      <c r="H551" s="73"/>
      <c r="I551" s="130"/>
      <c r="J551" s="130"/>
      <c r="K551" s="130"/>
    </row>
    <row r="552" spans="1:11" s="132" customFormat="1" ht="15.75" customHeight="1" thickTop="1" x14ac:dyDescent="0.4">
      <c r="A552" s="12"/>
      <c r="B552" s="58"/>
      <c r="C552" s="13" t="s">
        <v>30</v>
      </c>
      <c r="D552" s="14" t="s">
        <v>333</v>
      </c>
      <c r="E552" s="15" t="s">
        <v>14</v>
      </c>
      <c r="F552" s="10" t="str">
        <f>IF(AND(B540&lt;&gt;"ㇾ",COUNTIF(B552:B558,"ㇾ")=0),"回答が選択されていません","")</f>
        <v>回答が選択されていません</v>
      </c>
      <c r="G552" s="11" t="str">
        <f t="shared" si="9"/>
        <v>○</v>
      </c>
      <c r="H552" s="73"/>
      <c r="I552" s="130"/>
      <c r="J552" s="130"/>
      <c r="K552" s="130"/>
    </row>
    <row r="553" spans="1:11" s="132" customFormat="1" x14ac:dyDescent="0.4">
      <c r="A553" s="9"/>
      <c r="B553" s="59"/>
      <c r="C553" s="16" t="s">
        <v>32</v>
      </c>
      <c r="D553" s="17" t="s">
        <v>334</v>
      </c>
      <c r="E553" s="15"/>
      <c r="F553" s="10" t="str">
        <f>IF(COUNTIF(B552:B558,"ㇾ")&gt;3,"3つより多く選択されています","")</f>
        <v/>
      </c>
      <c r="G553" s="11" t="str">
        <f t="shared" si="9"/>
        <v/>
      </c>
      <c r="H553" s="73"/>
      <c r="I553" s="130"/>
      <c r="J553" s="130"/>
      <c r="K553" s="130"/>
    </row>
    <row r="554" spans="1:11" s="132" customFormat="1" x14ac:dyDescent="0.4">
      <c r="A554" s="9"/>
      <c r="B554" s="59"/>
      <c r="C554" s="16" t="s">
        <v>33</v>
      </c>
      <c r="D554" s="17" t="s">
        <v>335</v>
      </c>
      <c r="E554" s="15"/>
      <c r="F554" s="10"/>
      <c r="G554" s="11" t="str">
        <f t="shared" si="9"/>
        <v/>
      </c>
      <c r="H554" s="73"/>
      <c r="I554" s="130"/>
      <c r="J554" s="130"/>
      <c r="K554" s="130"/>
    </row>
    <row r="555" spans="1:11" s="132" customFormat="1" x14ac:dyDescent="0.4">
      <c r="A555" s="9"/>
      <c r="B555" s="59"/>
      <c r="C555" s="16" t="s">
        <v>35</v>
      </c>
      <c r="D555" s="17" t="s">
        <v>173</v>
      </c>
      <c r="E555" s="15"/>
      <c r="F555" s="10"/>
      <c r="G555" s="11" t="str">
        <f t="shared" si="9"/>
        <v/>
      </c>
      <c r="H555" s="73"/>
      <c r="I555" s="130"/>
      <c r="J555" s="130"/>
      <c r="K555" s="130"/>
    </row>
    <row r="556" spans="1:11" s="132" customFormat="1" x14ac:dyDescent="0.4">
      <c r="A556" s="9"/>
      <c r="B556" s="59"/>
      <c r="C556" s="16" t="s">
        <v>37</v>
      </c>
      <c r="D556" s="17" t="s">
        <v>336</v>
      </c>
      <c r="E556" s="15"/>
      <c r="F556" s="10"/>
      <c r="G556" s="11" t="str">
        <f t="shared" si="9"/>
        <v/>
      </c>
      <c r="H556" s="73"/>
      <c r="I556" s="130"/>
      <c r="J556" s="130"/>
      <c r="K556" s="130"/>
    </row>
    <row r="557" spans="1:11" s="132" customFormat="1" x14ac:dyDescent="0.4">
      <c r="A557" s="9"/>
      <c r="B557" s="59"/>
      <c r="C557" s="16" t="s">
        <v>39</v>
      </c>
      <c r="D557" s="17" t="s">
        <v>337</v>
      </c>
      <c r="E557" s="15"/>
      <c r="F557" s="10"/>
      <c r="G557" s="11" t="str">
        <f t="shared" si="9"/>
        <v/>
      </c>
      <c r="H557" s="73"/>
      <c r="I557" s="130"/>
      <c r="J557" s="130"/>
      <c r="K557" s="130"/>
    </row>
    <row r="558" spans="1:11" s="132" customFormat="1" ht="15.75" customHeight="1" thickBot="1" x14ac:dyDescent="0.45">
      <c r="A558" s="9"/>
      <c r="B558" s="60"/>
      <c r="C558" s="18" t="s">
        <v>41</v>
      </c>
      <c r="D558" s="19" t="s">
        <v>48</v>
      </c>
      <c r="E558" s="9"/>
      <c r="F558" s="10"/>
      <c r="G558" s="11" t="str">
        <f t="shared" si="9"/>
        <v/>
      </c>
      <c r="H558" s="73"/>
      <c r="I558" s="130"/>
      <c r="J558" s="130"/>
      <c r="K558" s="130"/>
    </row>
    <row r="559" spans="1:11" s="132" customFormat="1" ht="16.5" thickTop="1" x14ac:dyDescent="0.4">
      <c r="A559" s="9"/>
      <c r="B559" s="8"/>
      <c r="C559" s="8"/>
      <c r="D559" s="9"/>
      <c r="E559" s="9"/>
      <c r="F559" s="10"/>
      <c r="G559" s="11" t="str">
        <f t="shared" si="9"/>
        <v/>
      </c>
      <c r="H559" s="73"/>
      <c r="I559" s="130"/>
      <c r="J559" s="130"/>
      <c r="K559" s="130"/>
    </row>
    <row r="560" spans="1:11" s="132" customFormat="1" ht="16.5" thickBot="1" x14ac:dyDescent="0.45">
      <c r="A560" s="9"/>
      <c r="B560" s="41" t="s">
        <v>28</v>
      </c>
      <c r="C560" s="8"/>
      <c r="D560" s="9"/>
      <c r="E560" s="9"/>
      <c r="F560" s="10"/>
      <c r="G560" s="11" t="str">
        <f t="shared" si="9"/>
        <v/>
      </c>
      <c r="H560" s="73"/>
      <c r="I560" s="130"/>
      <c r="J560" s="130"/>
      <c r="K560" s="130"/>
    </row>
    <row r="561" spans="1:11" s="132" customFormat="1" x14ac:dyDescent="0.4">
      <c r="A561" s="9"/>
      <c r="B561" s="188"/>
      <c r="C561" s="189"/>
      <c r="D561" s="190"/>
      <c r="E561" s="9"/>
      <c r="F561" s="10" t="str">
        <f>IF(AND(B561&lt;&gt;"",B558&lt;&gt;"ㇾ"),"「その他」が選択されていません","")</f>
        <v/>
      </c>
      <c r="G561" s="11" t="str">
        <f t="shared" si="9"/>
        <v/>
      </c>
      <c r="H561" s="73"/>
      <c r="I561" s="130"/>
      <c r="J561" s="130"/>
      <c r="K561" s="130"/>
    </row>
    <row r="562" spans="1:11" s="132" customFormat="1" x14ac:dyDescent="0.4">
      <c r="A562" s="9"/>
      <c r="B562" s="191"/>
      <c r="C562" s="192"/>
      <c r="D562" s="193"/>
      <c r="E562" s="9"/>
      <c r="F562" s="10" t="str">
        <f>IF(AND(B561="",B558="ㇾ"),"「その他　記入欄」にコメントを記入してください","")</f>
        <v/>
      </c>
      <c r="G562" s="11" t="str">
        <f t="shared" si="9"/>
        <v/>
      </c>
      <c r="H562" s="73"/>
      <c r="I562" s="130"/>
      <c r="J562" s="130"/>
      <c r="K562" s="130"/>
    </row>
    <row r="563" spans="1:11" s="132" customFormat="1" ht="16.5" thickBot="1" x14ac:dyDescent="0.45">
      <c r="A563" s="9"/>
      <c r="B563" s="194"/>
      <c r="C563" s="195"/>
      <c r="D563" s="196"/>
      <c r="E563" s="9"/>
      <c r="F563" s="10"/>
      <c r="G563" s="11" t="str">
        <f t="shared" si="9"/>
        <v/>
      </c>
      <c r="H563" s="73"/>
      <c r="I563" s="130"/>
      <c r="J563" s="130"/>
      <c r="K563" s="130"/>
    </row>
    <row r="564" spans="1:11" s="132" customFormat="1" x14ac:dyDescent="0.4">
      <c r="A564" s="9"/>
      <c r="B564" s="8"/>
      <c r="C564" s="8"/>
      <c r="D564" s="9"/>
      <c r="E564" s="9"/>
      <c r="F564" s="10"/>
      <c r="G564" s="11" t="str">
        <f t="shared" si="9"/>
        <v/>
      </c>
      <c r="H564" s="73"/>
      <c r="I564" s="130"/>
      <c r="J564" s="130"/>
      <c r="K564" s="130"/>
    </row>
    <row r="565" spans="1:11" s="132" customFormat="1" x14ac:dyDescent="0.4">
      <c r="A565" s="9"/>
      <c r="B565" s="8"/>
      <c r="C565" s="8"/>
      <c r="D565" s="9"/>
      <c r="E565" s="9"/>
      <c r="F565" s="10"/>
      <c r="G565" s="11" t="str">
        <f t="shared" si="9"/>
        <v/>
      </c>
      <c r="H565" s="73"/>
      <c r="I565" s="130"/>
      <c r="J565" s="130"/>
      <c r="K565" s="130"/>
    </row>
    <row r="566" spans="1:11" s="132" customFormat="1" ht="34.5" customHeight="1" x14ac:dyDescent="0.4">
      <c r="A566" s="12" t="s">
        <v>59</v>
      </c>
      <c r="B566" s="239" t="s">
        <v>570</v>
      </c>
      <c r="C566" s="239"/>
      <c r="D566" s="239"/>
      <c r="E566" s="9"/>
      <c r="F566" s="10" t="str">
        <f>IF(AND(B540="ㇾ",COUNTIF(B568:B574,"ㇾ")&gt;0),"分岐元設問の回答により、この設問は回答不要です","")</f>
        <v/>
      </c>
      <c r="G566" s="11" t="str">
        <f t="shared" si="9"/>
        <v/>
      </c>
      <c r="H566" s="73"/>
      <c r="I566" s="130"/>
      <c r="J566" s="130"/>
      <c r="K566" s="130"/>
    </row>
    <row r="567" spans="1:11" s="132" customFormat="1" ht="16.5" thickBot="1" x14ac:dyDescent="0.45">
      <c r="A567" s="12"/>
      <c r="B567" s="54"/>
      <c r="C567" s="54"/>
      <c r="D567" s="54"/>
      <c r="E567" s="9"/>
      <c r="F567" s="10"/>
      <c r="G567" s="11" t="str">
        <f t="shared" si="9"/>
        <v/>
      </c>
      <c r="H567" s="73"/>
      <c r="I567" s="130"/>
      <c r="J567" s="130"/>
      <c r="K567" s="130"/>
    </row>
    <row r="568" spans="1:11" s="132" customFormat="1" ht="15.75" customHeight="1" thickTop="1" x14ac:dyDescent="0.4">
      <c r="A568" s="12"/>
      <c r="B568" s="58"/>
      <c r="C568" s="13" t="s">
        <v>30</v>
      </c>
      <c r="D568" s="14" t="s">
        <v>338</v>
      </c>
      <c r="E568" s="15" t="s">
        <v>14</v>
      </c>
      <c r="F568" s="10" t="str">
        <f>IF(AND(B540&lt;&gt;"ㇾ",COUNTIF(B568:B574,"ㇾ")=0),"回答が選択されていません","")</f>
        <v>回答が選択されていません</v>
      </c>
      <c r="G568" s="11" t="str">
        <f t="shared" si="9"/>
        <v>○</v>
      </c>
      <c r="H568" s="73"/>
      <c r="I568" s="130"/>
      <c r="J568" s="130"/>
      <c r="K568" s="130"/>
    </row>
    <row r="569" spans="1:11" s="132" customFormat="1" x14ac:dyDescent="0.4">
      <c r="A569" s="9"/>
      <c r="B569" s="59"/>
      <c r="C569" s="16" t="s">
        <v>32</v>
      </c>
      <c r="D569" s="17" t="s">
        <v>339</v>
      </c>
      <c r="E569" s="15"/>
      <c r="F569" s="10"/>
      <c r="G569" s="11" t="str">
        <f t="shared" si="9"/>
        <v/>
      </c>
      <c r="H569" s="73"/>
      <c r="I569" s="130"/>
      <c r="J569" s="130"/>
      <c r="K569" s="130"/>
    </row>
    <row r="570" spans="1:11" s="132" customFormat="1" x14ac:dyDescent="0.4">
      <c r="A570" s="9"/>
      <c r="B570" s="59"/>
      <c r="C570" s="16" t="s">
        <v>33</v>
      </c>
      <c r="D570" s="17" t="s">
        <v>340</v>
      </c>
      <c r="E570" s="15"/>
      <c r="F570" s="10"/>
      <c r="G570" s="11" t="str">
        <f t="shared" si="9"/>
        <v/>
      </c>
      <c r="H570" s="73"/>
      <c r="I570" s="130"/>
      <c r="J570" s="130"/>
      <c r="K570" s="130"/>
    </row>
    <row r="571" spans="1:11" s="132" customFormat="1" x14ac:dyDescent="0.4">
      <c r="A571" s="9"/>
      <c r="B571" s="59"/>
      <c r="C571" s="16" t="s">
        <v>35</v>
      </c>
      <c r="D571" s="17" t="s">
        <v>341</v>
      </c>
      <c r="E571" s="9"/>
      <c r="F571" s="10"/>
      <c r="G571" s="11" t="str">
        <f t="shared" si="9"/>
        <v/>
      </c>
      <c r="H571" s="73"/>
      <c r="I571" s="130"/>
      <c r="J571" s="130"/>
      <c r="K571" s="130"/>
    </row>
    <row r="572" spans="1:11" s="132" customFormat="1" x14ac:dyDescent="0.4">
      <c r="A572" s="9"/>
      <c r="B572" s="59"/>
      <c r="C572" s="16" t="s">
        <v>37</v>
      </c>
      <c r="D572" s="17" t="s">
        <v>342</v>
      </c>
      <c r="E572" s="9"/>
      <c r="F572" s="10"/>
      <c r="G572" s="11" t="str">
        <f t="shared" si="9"/>
        <v/>
      </c>
      <c r="H572" s="73"/>
      <c r="I572" s="130"/>
      <c r="J572" s="130"/>
      <c r="K572" s="130"/>
    </row>
    <row r="573" spans="1:11" s="132" customFormat="1" x14ac:dyDescent="0.4">
      <c r="A573" s="9"/>
      <c r="B573" s="59"/>
      <c r="C573" s="16" t="s">
        <v>39</v>
      </c>
      <c r="D573" s="17" t="s">
        <v>343</v>
      </c>
      <c r="E573" s="9"/>
      <c r="F573" s="10"/>
      <c r="G573" s="11" t="str">
        <f t="shared" si="9"/>
        <v/>
      </c>
      <c r="H573" s="73"/>
      <c r="I573" s="130"/>
      <c r="J573" s="130"/>
      <c r="K573" s="130"/>
    </row>
    <row r="574" spans="1:11" s="132" customFormat="1" ht="16.5" thickBot="1" x14ac:dyDescent="0.45">
      <c r="A574" s="9"/>
      <c r="B574" s="60"/>
      <c r="C574" s="18" t="s">
        <v>41</v>
      </c>
      <c r="D574" s="19" t="s">
        <v>48</v>
      </c>
      <c r="E574" s="9"/>
      <c r="F574" s="10"/>
      <c r="G574" s="11" t="str">
        <f t="shared" si="9"/>
        <v/>
      </c>
      <c r="H574" s="73"/>
      <c r="I574" s="130"/>
      <c r="J574" s="130"/>
      <c r="K574" s="130"/>
    </row>
    <row r="575" spans="1:11" s="132" customFormat="1" ht="16.5" thickTop="1" x14ac:dyDescent="0.4">
      <c r="A575" s="9"/>
      <c r="B575" s="8"/>
      <c r="C575" s="8"/>
      <c r="D575" s="9"/>
      <c r="E575" s="9"/>
      <c r="F575" s="10"/>
      <c r="G575" s="11" t="str">
        <f t="shared" si="9"/>
        <v/>
      </c>
      <c r="H575" s="73"/>
      <c r="I575" s="130"/>
      <c r="J575" s="130"/>
      <c r="K575" s="130"/>
    </row>
    <row r="576" spans="1:11" s="132" customFormat="1" ht="16.5" thickBot="1" x14ac:dyDescent="0.45">
      <c r="A576" s="9"/>
      <c r="B576" s="41" t="s">
        <v>28</v>
      </c>
      <c r="C576" s="8"/>
      <c r="D576" s="9"/>
      <c r="E576" s="9"/>
      <c r="F576" s="10"/>
      <c r="G576" s="11" t="str">
        <f t="shared" si="9"/>
        <v/>
      </c>
      <c r="H576" s="73"/>
      <c r="I576" s="130"/>
      <c r="J576" s="130"/>
      <c r="K576" s="130"/>
    </row>
    <row r="577" spans="1:11" s="132" customFormat="1" x14ac:dyDescent="0.4">
      <c r="A577" s="9"/>
      <c r="B577" s="188"/>
      <c r="C577" s="189"/>
      <c r="D577" s="190"/>
      <c r="E577" s="9"/>
      <c r="F577" s="10" t="str">
        <f>IF(AND(B577&lt;&gt;"",B574&lt;&gt;"ㇾ"),"「その他」が選択されていません","")</f>
        <v/>
      </c>
      <c r="G577" s="11" t="str">
        <f t="shared" si="9"/>
        <v/>
      </c>
      <c r="H577" s="73"/>
      <c r="I577" s="130"/>
      <c r="J577" s="130"/>
      <c r="K577" s="130"/>
    </row>
    <row r="578" spans="1:11" s="132" customFormat="1" x14ac:dyDescent="0.4">
      <c r="A578" s="9"/>
      <c r="B578" s="191"/>
      <c r="C578" s="192"/>
      <c r="D578" s="193"/>
      <c r="E578" s="9"/>
      <c r="F578" s="10" t="str">
        <f>IF(AND(B577="",B574="ㇾ"),"「その他　記入欄」にコメントを記入してください","")</f>
        <v/>
      </c>
      <c r="G578" s="11" t="str">
        <f t="shared" si="9"/>
        <v/>
      </c>
      <c r="H578" s="73"/>
      <c r="I578" s="130"/>
      <c r="J578" s="130"/>
      <c r="K578" s="130"/>
    </row>
    <row r="579" spans="1:11" ht="16.5" thickBot="1" x14ac:dyDescent="0.45">
      <c r="B579" s="194"/>
      <c r="C579" s="195"/>
      <c r="D579" s="196"/>
      <c r="G579" s="11" t="str">
        <f t="shared" si="9"/>
        <v/>
      </c>
      <c r="H579" s="73"/>
    </row>
    <row r="580" spans="1:11" x14ac:dyDescent="0.4">
      <c r="B580" s="8"/>
      <c r="G580" s="11" t="str">
        <f t="shared" si="9"/>
        <v/>
      </c>
      <c r="H580" s="73"/>
    </row>
    <row r="581" spans="1:11" x14ac:dyDescent="0.4">
      <c r="B581" s="8"/>
      <c r="G581" s="11" t="str">
        <f t="shared" si="9"/>
        <v/>
      </c>
      <c r="H581" s="73"/>
    </row>
    <row r="582" spans="1:11" ht="34.5" customHeight="1" x14ac:dyDescent="0.4">
      <c r="A582" s="12" t="s">
        <v>73</v>
      </c>
      <c r="B582" s="239" t="s">
        <v>571</v>
      </c>
      <c r="C582" s="239"/>
      <c r="D582" s="239"/>
      <c r="F582" s="10" t="str">
        <f>IF(AND(B540="ㇾ",COUNTIF(B584:B598,"ㇾ")&gt;0),"分岐元設問の回答により、この設問は回答不要です","")</f>
        <v/>
      </c>
      <c r="G582" s="11" t="str">
        <f t="shared" si="9"/>
        <v/>
      </c>
      <c r="H582" s="77"/>
    </row>
    <row r="583" spans="1:11" ht="16.5" thickBot="1" x14ac:dyDescent="0.45">
      <c r="A583" s="12"/>
      <c r="B583" s="54"/>
      <c r="C583" s="54"/>
      <c r="D583" s="54"/>
      <c r="G583" s="11" t="str">
        <f t="shared" si="9"/>
        <v/>
      </c>
      <c r="H583" s="73"/>
    </row>
    <row r="584" spans="1:11" ht="15" customHeight="1" x14ac:dyDescent="0.4">
      <c r="A584" s="12"/>
      <c r="B584" s="137"/>
      <c r="C584" s="13" t="s">
        <v>30</v>
      </c>
      <c r="D584" s="14" t="s">
        <v>458</v>
      </c>
      <c r="E584" s="15" t="s">
        <v>14</v>
      </c>
      <c r="F584" s="10" t="str">
        <f>IF(AND(B540&lt;&gt;"ㇾ",COUNTIF(B584:B598,"ㇾ")=0),"回答が選択されていません","")</f>
        <v>回答が選択されていません</v>
      </c>
      <c r="G584" s="11" t="str">
        <f t="shared" si="9"/>
        <v>○</v>
      </c>
      <c r="H584" s="77"/>
    </row>
    <row r="585" spans="1:11" x14ac:dyDescent="0.4">
      <c r="B585" s="138"/>
      <c r="C585" s="16" t="s">
        <v>32</v>
      </c>
      <c r="D585" s="17" t="s">
        <v>174</v>
      </c>
      <c r="E585" s="15"/>
      <c r="F585" s="10" t="str">
        <f>IF(COUNTIF(B584:B598,"ㇾ")&gt;5,"5つより多く選択されています","")</f>
        <v/>
      </c>
      <c r="G585" s="11" t="str">
        <f t="shared" si="9"/>
        <v/>
      </c>
      <c r="H585" s="77"/>
    </row>
    <row r="586" spans="1:11" x14ac:dyDescent="0.4">
      <c r="B586" s="138"/>
      <c r="C586" s="16" t="s">
        <v>33</v>
      </c>
      <c r="D586" s="17" t="s">
        <v>476</v>
      </c>
      <c r="E586" s="15"/>
      <c r="F586" s="10" t="e">
        <f>IF(AND(#REF!="ㇾ",COUNTIF(B584:B598,"ㇾ")&gt;1),"回答内容が矛盾しています","")</f>
        <v>#REF!</v>
      </c>
      <c r="G586" s="11" t="e">
        <f t="shared" si="9"/>
        <v>#REF!</v>
      </c>
      <c r="H586" s="73"/>
    </row>
    <row r="587" spans="1:11" x14ac:dyDescent="0.4">
      <c r="B587" s="138"/>
      <c r="C587" s="16" t="s">
        <v>35</v>
      </c>
      <c r="D587" s="17" t="s">
        <v>175</v>
      </c>
      <c r="G587" s="11" t="str">
        <f t="shared" si="9"/>
        <v/>
      </c>
      <c r="H587" s="73"/>
    </row>
    <row r="588" spans="1:11" x14ac:dyDescent="0.4">
      <c r="B588" s="138"/>
      <c r="C588" s="16" t="s">
        <v>18</v>
      </c>
      <c r="D588" s="17" t="s">
        <v>459</v>
      </c>
      <c r="G588" s="11"/>
      <c r="H588" s="73"/>
    </row>
    <row r="589" spans="1:11" x14ac:dyDescent="0.4">
      <c r="B589" s="138"/>
      <c r="C589" s="16" t="s">
        <v>150</v>
      </c>
      <c r="D589" s="17" t="s">
        <v>176</v>
      </c>
      <c r="G589" s="11"/>
      <c r="H589" s="73"/>
    </row>
    <row r="590" spans="1:11" x14ac:dyDescent="0.4">
      <c r="B590" s="138"/>
      <c r="C590" s="16" t="s">
        <v>22</v>
      </c>
      <c r="D590" s="17" t="s">
        <v>460</v>
      </c>
      <c r="G590" s="11" t="str">
        <f t="shared" si="9"/>
        <v/>
      </c>
      <c r="H590" s="83"/>
    </row>
    <row r="591" spans="1:11" x14ac:dyDescent="0.4">
      <c r="B591" s="138"/>
      <c r="C591" s="16" t="s">
        <v>24</v>
      </c>
      <c r="D591" s="17" t="s">
        <v>469</v>
      </c>
      <c r="G591" s="11" t="str">
        <f t="shared" si="9"/>
        <v/>
      </c>
      <c r="H591" s="73"/>
    </row>
    <row r="592" spans="1:11" x14ac:dyDescent="0.4">
      <c r="B592" s="138"/>
      <c r="C592" s="16" t="s">
        <v>25</v>
      </c>
      <c r="D592" s="17" t="s">
        <v>461</v>
      </c>
      <c r="G592" s="11" t="str">
        <f t="shared" si="9"/>
        <v/>
      </c>
      <c r="H592" s="73"/>
    </row>
    <row r="593" spans="1:11" x14ac:dyDescent="0.4">
      <c r="B593" s="138"/>
      <c r="C593" s="16" t="s">
        <v>27</v>
      </c>
      <c r="D593" s="17" t="s">
        <v>462</v>
      </c>
      <c r="G593" s="11" t="str">
        <f t="shared" si="9"/>
        <v/>
      </c>
      <c r="H593" s="73"/>
    </row>
    <row r="594" spans="1:11" s="132" customFormat="1" x14ac:dyDescent="0.4">
      <c r="A594" s="9"/>
      <c r="B594" s="138"/>
      <c r="C594" s="16" t="s">
        <v>47</v>
      </c>
      <c r="D594" s="17" t="s">
        <v>463</v>
      </c>
      <c r="E594" s="9"/>
      <c r="F594" s="10"/>
      <c r="G594" s="11" t="str">
        <f t="shared" si="9"/>
        <v/>
      </c>
      <c r="H594" s="73"/>
      <c r="I594" s="130"/>
      <c r="J594" s="130"/>
      <c r="K594" s="130"/>
    </row>
    <row r="595" spans="1:11" s="132" customFormat="1" x14ac:dyDescent="0.4">
      <c r="A595" s="9"/>
      <c r="B595" s="138"/>
      <c r="C595" s="16" t="s">
        <v>464</v>
      </c>
      <c r="D595" s="17" t="s">
        <v>465</v>
      </c>
      <c r="E595" s="9"/>
      <c r="F595" s="10"/>
      <c r="G595" s="11" t="str">
        <f t="shared" si="9"/>
        <v/>
      </c>
      <c r="H595" s="73"/>
      <c r="I595" s="130"/>
      <c r="J595" s="130"/>
      <c r="K595" s="130"/>
    </row>
    <row r="596" spans="1:11" s="132" customFormat="1" x14ac:dyDescent="0.4">
      <c r="A596" s="9"/>
      <c r="B596" s="138"/>
      <c r="C596" s="16" t="s">
        <v>466</v>
      </c>
      <c r="D596" s="17" t="s">
        <v>478</v>
      </c>
      <c r="E596" s="9"/>
      <c r="F596" s="10"/>
      <c r="G596" s="11" t="str">
        <f t="shared" si="9"/>
        <v/>
      </c>
      <c r="H596" s="82"/>
      <c r="I596" s="130"/>
      <c r="J596" s="130"/>
      <c r="K596" s="130"/>
    </row>
    <row r="597" spans="1:11" s="132" customFormat="1" x14ac:dyDescent="0.4">
      <c r="A597" s="9"/>
      <c r="B597" s="138"/>
      <c r="C597" s="16" t="s">
        <v>533</v>
      </c>
      <c r="D597" s="17" t="s">
        <v>467</v>
      </c>
      <c r="E597" s="9"/>
      <c r="F597" s="10"/>
      <c r="G597" s="11" t="str">
        <f t="shared" si="9"/>
        <v/>
      </c>
      <c r="H597" s="84"/>
      <c r="I597" s="130"/>
      <c r="J597" s="130"/>
      <c r="K597" s="130"/>
    </row>
    <row r="598" spans="1:11" s="132" customFormat="1" ht="16.5" thickBot="1" x14ac:dyDescent="0.45">
      <c r="A598" s="9"/>
      <c r="B598" s="139"/>
      <c r="C598" s="18" t="s">
        <v>177</v>
      </c>
      <c r="D598" s="142" t="s">
        <v>468</v>
      </c>
      <c r="E598" s="9"/>
      <c r="F598" s="10"/>
      <c r="G598" s="11" t="str">
        <f t="shared" si="9"/>
        <v/>
      </c>
      <c r="H598" s="81"/>
      <c r="I598" s="130"/>
      <c r="J598" s="130"/>
      <c r="K598" s="130"/>
    </row>
    <row r="599" spans="1:11" s="132" customFormat="1" x14ac:dyDescent="0.4">
      <c r="A599" s="9"/>
      <c r="B599" s="8"/>
      <c r="C599" s="8"/>
      <c r="D599" s="9"/>
      <c r="E599" s="9"/>
      <c r="F599" s="10"/>
      <c r="G599" s="11" t="str">
        <f t="shared" ref="G599:G655" si="10">IF(F599="","","○")</f>
        <v/>
      </c>
      <c r="H599" s="73"/>
      <c r="I599" s="130"/>
      <c r="J599" s="130"/>
      <c r="K599" s="130"/>
    </row>
    <row r="600" spans="1:11" ht="16.5" thickBot="1" x14ac:dyDescent="0.45">
      <c r="B600" s="41" t="s">
        <v>28</v>
      </c>
      <c r="G600" s="11" t="str">
        <f t="shared" si="10"/>
        <v/>
      </c>
      <c r="H600" s="73"/>
    </row>
    <row r="601" spans="1:11" x14ac:dyDescent="0.4">
      <c r="B601" s="188"/>
      <c r="C601" s="189"/>
      <c r="D601" s="190"/>
      <c r="F601" s="10" t="str">
        <f>IF(AND(B601&lt;&gt;"",B599&lt;&gt;"ㇾ"),"「その他」が選択されていません","")</f>
        <v/>
      </c>
      <c r="G601" s="11" t="str">
        <f t="shared" si="10"/>
        <v/>
      </c>
      <c r="H601" s="73"/>
    </row>
    <row r="602" spans="1:11" x14ac:dyDescent="0.4">
      <c r="B602" s="191"/>
      <c r="C602" s="192"/>
      <c r="D602" s="193"/>
      <c r="F602" s="10" t="str">
        <f>IF(AND(B601="",B599="ㇾ"),"「その他　記入欄」にコメントを記入してください","")</f>
        <v/>
      </c>
      <c r="G602" s="11" t="str">
        <f t="shared" si="10"/>
        <v/>
      </c>
      <c r="H602" s="73"/>
    </row>
    <row r="603" spans="1:11" ht="16.5" thickBot="1" x14ac:dyDescent="0.45">
      <c r="B603" s="194"/>
      <c r="C603" s="195"/>
      <c r="D603" s="196"/>
      <c r="G603" s="11" t="str">
        <f t="shared" si="10"/>
        <v/>
      </c>
      <c r="H603" s="73"/>
    </row>
    <row r="604" spans="1:11" x14ac:dyDescent="0.4">
      <c r="B604" s="8"/>
      <c r="G604" s="11" t="str">
        <f t="shared" si="10"/>
        <v/>
      </c>
      <c r="H604" s="73"/>
    </row>
    <row r="605" spans="1:11" s="132" customFormat="1" x14ac:dyDescent="0.4">
      <c r="A605" s="9"/>
      <c r="B605" s="8"/>
      <c r="C605" s="8"/>
      <c r="D605" s="9"/>
      <c r="E605" s="9"/>
      <c r="F605" s="10"/>
      <c r="G605" s="11" t="str">
        <f t="shared" si="10"/>
        <v/>
      </c>
      <c r="H605" s="73"/>
      <c r="I605" s="130"/>
      <c r="J605" s="130"/>
      <c r="K605" s="130"/>
    </row>
    <row r="606" spans="1:11" s="132" customFormat="1" x14ac:dyDescent="0.4">
      <c r="A606" s="12" t="s">
        <v>74</v>
      </c>
      <c r="B606" s="201" t="s">
        <v>344</v>
      </c>
      <c r="C606" s="201"/>
      <c r="D606" s="201"/>
      <c r="E606" s="9"/>
      <c r="F606" s="10"/>
      <c r="G606" s="11" t="str">
        <f t="shared" si="10"/>
        <v/>
      </c>
      <c r="H606" s="73"/>
      <c r="I606" s="130"/>
      <c r="J606" s="130"/>
      <c r="K606" s="130"/>
    </row>
    <row r="607" spans="1:11" s="132" customFormat="1" ht="16.5" thickBot="1" x14ac:dyDescent="0.45">
      <c r="A607" s="12"/>
      <c r="B607" s="54"/>
      <c r="C607" s="54"/>
      <c r="D607" s="54"/>
      <c r="E607" s="9"/>
      <c r="F607" s="10"/>
      <c r="G607" s="11" t="str">
        <f t="shared" si="10"/>
        <v/>
      </c>
      <c r="H607" s="73"/>
      <c r="I607" s="130"/>
      <c r="J607" s="130"/>
      <c r="K607" s="130"/>
    </row>
    <row r="608" spans="1:11" s="132" customFormat="1" ht="15.75" customHeight="1" thickTop="1" x14ac:dyDescent="0.4">
      <c r="A608" s="12"/>
      <c r="B608" s="58"/>
      <c r="C608" s="13" t="s">
        <v>30</v>
      </c>
      <c r="D608" s="14" t="s">
        <v>345</v>
      </c>
      <c r="E608" s="15" t="s">
        <v>14</v>
      </c>
      <c r="F608" s="10" t="str">
        <f>IF(COUNTIF(B608:B611,"ㇾ")=0,"回答が選択されていません","")</f>
        <v>回答が選択されていません</v>
      </c>
      <c r="G608" s="11" t="str">
        <f t="shared" si="10"/>
        <v>○</v>
      </c>
      <c r="H608" s="73"/>
      <c r="I608" s="130"/>
      <c r="J608" s="130"/>
      <c r="K608" s="130"/>
    </row>
    <row r="609" spans="1:11" s="132" customFormat="1" x14ac:dyDescent="0.4">
      <c r="A609" s="9"/>
      <c r="B609" s="59"/>
      <c r="C609" s="16" t="s">
        <v>32</v>
      </c>
      <c r="D609" s="17" t="s">
        <v>346</v>
      </c>
      <c r="E609" s="15"/>
      <c r="F609" s="10" t="str">
        <f>IF(COUNTIF(B608:B611,"ㇾ")&gt;1,"1つより多く選択されています","")</f>
        <v/>
      </c>
      <c r="G609" s="11" t="str">
        <f t="shared" si="10"/>
        <v/>
      </c>
      <c r="H609" s="73"/>
      <c r="I609" s="130"/>
      <c r="J609" s="130"/>
      <c r="K609" s="130"/>
    </row>
    <row r="610" spans="1:11" s="132" customFormat="1" x14ac:dyDescent="0.4">
      <c r="A610" s="9"/>
      <c r="B610" s="61"/>
      <c r="C610" s="30" t="s">
        <v>33</v>
      </c>
      <c r="D610" s="31" t="s">
        <v>347</v>
      </c>
      <c r="E610" s="15"/>
      <c r="F610" s="10"/>
      <c r="G610" s="11" t="str">
        <f t="shared" si="10"/>
        <v/>
      </c>
      <c r="H610" s="72"/>
      <c r="I610" s="130"/>
      <c r="J610" s="130"/>
      <c r="K610" s="130"/>
    </row>
    <row r="611" spans="1:11" s="132" customFormat="1" ht="15.75" customHeight="1" thickBot="1" x14ac:dyDescent="0.45">
      <c r="A611" s="9"/>
      <c r="B611" s="60"/>
      <c r="C611" s="18" t="s">
        <v>35</v>
      </c>
      <c r="D611" s="19" t="s">
        <v>348</v>
      </c>
      <c r="E611" s="9"/>
      <c r="F611" s="10"/>
      <c r="G611" s="11" t="str">
        <f t="shared" si="10"/>
        <v/>
      </c>
      <c r="H611" s="72"/>
      <c r="I611" s="130"/>
      <c r="J611" s="130"/>
      <c r="K611" s="130"/>
    </row>
    <row r="612" spans="1:11" s="132" customFormat="1" ht="16.5" thickTop="1" x14ac:dyDescent="0.4">
      <c r="A612" s="9"/>
      <c r="B612" s="8"/>
      <c r="C612" s="8"/>
      <c r="D612" s="9"/>
      <c r="E612" s="9"/>
      <c r="F612" s="10"/>
      <c r="G612" s="11" t="str">
        <f t="shared" si="10"/>
        <v/>
      </c>
      <c r="H612" s="72"/>
      <c r="I612" s="130"/>
      <c r="J612" s="130"/>
      <c r="K612" s="130"/>
    </row>
    <row r="613" spans="1:11" s="132" customFormat="1" x14ac:dyDescent="0.4">
      <c r="A613" s="9"/>
      <c r="B613" s="8"/>
      <c r="C613" s="8"/>
      <c r="D613" s="9"/>
      <c r="E613" s="9"/>
      <c r="F613" s="10"/>
      <c r="G613" s="11"/>
      <c r="H613" s="72"/>
      <c r="I613" s="130"/>
      <c r="J613" s="130"/>
      <c r="K613" s="130"/>
    </row>
    <row r="614" spans="1:11" s="132" customFormat="1" ht="41.25" customHeight="1" x14ac:dyDescent="0.4">
      <c r="A614" s="103" t="s">
        <v>84</v>
      </c>
      <c r="B614" s="214" t="s">
        <v>556</v>
      </c>
      <c r="C614" s="214"/>
      <c r="D614" s="214"/>
      <c r="E614" s="9"/>
      <c r="F614" s="10"/>
      <c r="G614" s="11"/>
      <c r="H614" s="72"/>
      <c r="I614" s="130"/>
      <c r="J614" s="130"/>
      <c r="K614" s="130"/>
    </row>
    <row r="615" spans="1:11" s="132" customFormat="1" ht="16.5" thickBot="1" x14ac:dyDescent="0.45">
      <c r="A615" s="103"/>
      <c r="B615" s="104"/>
      <c r="C615" s="104"/>
      <c r="D615" s="104"/>
      <c r="E615" s="9"/>
      <c r="F615" s="10"/>
      <c r="G615" s="11"/>
      <c r="H615" s="72"/>
      <c r="I615" s="130"/>
      <c r="J615" s="130"/>
      <c r="K615" s="130"/>
    </row>
    <row r="616" spans="1:11" s="132" customFormat="1" ht="16.5" thickTop="1" x14ac:dyDescent="0.4">
      <c r="A616" s="103"/>
      <c r="B616" s="126"/>
      <c r="C616" s="105" t="s">
        <v>30</v>
      </c>
      <c r="D616" s="106" t="s">
        <v>491</v>
      </c>
      <c r="E616" s="9"/>
      <c r="F616" s="10"/>
      <c r="G616" s="11"/>
      <c r="H616" s="72"/>
      <c r="I616" s="130"/>
      <c r="J616" s="130"/>
      <c r="K616" s="130"/>
    </row>
    <row r="617" spans="1:11" s="132" customFormat="1" x14ac:dyDescent="0.4">
      <c r="A617" s="111"/>
      <c r="B617" s="127"/>
      <c r="C617" s="100" t="s">
        <v>32</v>
      </c>
      <c r="D617" s="101" t="s">
        <v>492</v>
      </c>
      <c r="E617" s="9"/>
      <c r="F617" s="10"/>
      <c r="G617" s="11"/>
      <c r="H617" s="72"/>
      <c r="I617" s="130"/>
      <c r="J617" s="130"/>
      <c r="K617" s="130"/>
    </row>
    <row r="618" spans="1:11" s="132" customFormat="1" x14ac:dyDescent="0.4">
      <c r="A618" s="111"/>
      <c r="B618" s="128"/>
      <c r="C618" s="107" t="s">
        <v>33</v>
      </c>
      <c r="D618" s="108" t="s">
        <v>493</v>
      </c>
      <c r="E618" s="9"/>
      <c r="F618" s="10"/>
      <c r="G618" s="11"/>
      <c r="H618" s="90"/>
      <c r="I618" s="130"/>
      <c r="J618" s="130"/>
      <c r="K618" s="130"/>
    </row>
    <row r="619" spans="1:11" s="132" customFormat="1" x14ac:dyDescent="0.4">
      <c r="A619" s="111"/>
      <c r="B619" s="128"/>
      <c r="C619" s="107" t="s">
        <v>428</v>
      </c>
      <c r="D619" s="108" t="s">
        <v>520</v>
      </c>
      <c r="E619" s="9"/>
      <c r="F619" s="10"/>
      <c r="G619" s="11"/>
      <c r="H619" s="90"/>
      <c r="I619" s="130"/>
      <c r="J619" s="130"/>
      <c r="K619" s="130"/>
    </row>
    <row r="620" spans="1:11" s="132" customFormat="1" ht="16.5" thickBot="1" x14ac:dyDescent="0.45">
      <c r="A620" s="111"/>
      <c r="B620" s="129"/>
      <c r="C620" s="109" t="s">
        <v>429</v>
      </c>
      <c r="D620" s="110" t="s">
        <v>477</v>
      </c>
      <c r="E620" s="9"/>
      <c r="F620" s="10"/>
      <c r="G620" s="11" t="str">
        <f t="shared" si="10"/>
        <v/>
      </c>
      <c r="H620" s="90"/>
      <c r="I620" s="130"/>
      <c r="J620" s="130"/>
      <c r="K620" s="130"/>
    </row>
    <row r="621" spans="1:11" s="132" customFormat="1" ht="16.5" thickTop="1" x14ac:dyDescent="0.4">
      <c r="A621" s="111"/>
      <c r="B621" s="119"/>
      <c r="C621" s="120"/>
      <c r="D621" s="121"/>
      <c r="E621" s="9"/>
      <c r="F621" s="10"/>
      <c r="G621" s="11"/>
      <c r="H621" s="72"/>
      <c r="I621" s="130"/>
      <c r="J621" s="130"/>
      <c r="K621" s="130"/>
    </row>
    <row r="622" spans="1:11" s="132" customFormat="1" x14ac:dyDescent="0.4">
      <c r="A622" s="9"/>
      <c r="B622" s="70"/>
      <c r="C622" s="63"/>
      <c r="D622" s="64"/>
      <c r="E622" s="9"/>
      <c r="F622" s="10"/>
      <c r="G622" s="11"/>
      <c r="H622" s="72"/>
      <c r="I622" s="130"/>
      <c r="J622" s="130"/>
      <c r="K622" s="130"/>
    </row>
    <row r="623" spans="1:11" s="132" customFormat="1" x14ac:dyDescent="0.4">
      <c r="A623" s="12" t="s">
        <v>60</v>
      </c>
      <c r="B623" s="201" t="s">
        <v>349</v>
      </c>
      <c r="C623" s="201"/>
      <c r="D623" s="201"/>
      <c r="E623" s="9"/>
      <c r="F623" s="10"/>
      <c r="G623" s="11" t="str">
        <f t="shared" si="10"/>
        <v/>
      </c>
      <c r="H623" s="73"/>
      <c r="I623" s="130"/>
      <c r="J623" s="130"/>
      <c r="K623" s="130"/>
    </row>
    <row r="624" spans="1:11" s="132" customFormat="1" ht="16.5" thickBot="1" x14ac:dyDescent="0.45">
      <c r="A624" s="12"/>
      <c r="B624" s="54"/>
      <c r="C624" s="54"/>
      <c r="D624" s="54"/>
      <c r="E624" s="9"/>
      <c r="F624" s="10"/>
      <c r="G624" s="11" t="str">
        <f t="shared" si="10"/>
        <v/>
      </c>
      <c r="H624" s="73"/>
      <c r="I624" s="130"/>
      <c r="J624" s="130"/>
      <c r="K624" s="130"/>
    </row>
    <row r="625" spans="1:11" s="132" customFormat="1" ht="15.75" customHeight="1" thickTop="1" x14ac:dyDescent="0.4">
      <c r="A625" s="12"/>
      <c r="B625" s="58"/>
      <c r="C625" s="13" t="s">
        <v>30</v>
      </c>
      <c r="D625" s="14" t="s">
        <v>350</v>
      </c>
      <c r="E625" s="15" t="s">
        <v>14</v>
      </c>
      <c r="F625" s="10" t="str">
        <f>IF(COUNTIF(B625:B629,"ㇾ")=0,"回答が選択されていません","")</f>
        <v>回答が選択されていません</v>
      </c>
      <c r="G625" s="11" t="str">
        <f t="shared" si="10"/>
        <v>○</v>
      </c>
      <c r="H625" s="73"/>
      <c r="I625" s="130"/>
      <c r="J625" s="130"/>
      <c r="K625" s="130"/>
    </row>
    <row r="626" spans="1:11" x14ac:dyDescent="0.4">
      <c r="B626" s="59"/>
      <c r="C626" s="16" t="s">
        <v>32</v>
      </c>
      <c r="D626" s="17" t="s">
        <v>351</v>
      </c>
      <c r="E626" s="15"/>
      <c r="F626" s="10" t="str">
        <f>IF(COUNTIF(B625:B629,"ㇾ")&gt;1,"1つより多く選択されています","")</f>
        <v/>
      </c>
      <c r="G626" s="11" t="str">
        <f t="shared" si="10"/>
        <v/>
      </c>
      <c r="H626" s="73"/>
    </row>
    <row r="627" spans="1:11" x14ac:dyDescent="0.4">
      <c r="B627" s="61"/>
      <c r="C627" s="30" t="s">
        <v>33</v>
      </c>
      <c r="D627" s="31" t="s">
        <v>352</v>
      </c>
      <c r="E627" s="15"/>
      <c r="G627" s="11" t="str">
        <f t="shared" si="10"/>
        <v/>
      </c>
      <c r="H627" s="73"/>
    </row>
    <row r="628" spans="1:11" x14ac:dyDescent="0.4">
      <c r="B628" s="61"/>
      <c r="C628" s="30" t="s">
        <v>35</v>
      </c>
      <c r="D628" s="31" t="s">
        <v>353</v>
      </c>
      <c r="E628" s="15"/>
      <c r="G628" s="11" t="str">
        <f t="shared" si="10"/>
        <v/>
      </c>
      <c r="H628" s="73"/>
    </row>
    <row r="629" spans="1:11" ht="15.75" customHeight="1" thickBot="1" x14ac:dyDescent="0.45">
      <c r="B629" s="60"/>
      <c r="C629" s="18" t="s">
        <v>37</v>
      </c>
      <c r="D629" s="19" t="s">
        <v>354</v>
      </c>
      <c r="G629" s="11" t="str">
        <f t="shared" si="10"/>
        <v/>
      </c>
      <c r="H629" s="73"/>
    </row>
    <row r="630" spans="1:11" ht="16.5" thickTop="1" x14ac:dyDescent="0.4">
      <c r="B630" s="8"/>
      <c r="G630" s="11" t="str">
        <f t="shared" si="10"/>
        <v/>
      </c>
      <c r="H630" s="73"/>
    </row>
    <row r="631" spans="1:11" x14ac:dyDescent="0.4">
      <c r="B631" s="8"/>
      <c r="G631" s="11" t="str">
        <f t="shared" si="10"/>
        <v/>
      </c>
      <c r="H631" s="73"/>
    </row>
    <row r="632" spans="1:11" x14ac:dyDescent="0.4">
      <c r="A632" s="12" t="s">
        <v>185</v>
      </c>
      <c r="B632" s="201" t="s">
        <v>355</v>
      </c>
      <c r="C632" s="201"/>
      <c r="D632" s="201"/>
      <c r="G632" s="11" t="str">
        <f t="shared" si="10"/>
        <v/>
      </c>
      <c r="H632" s="73"/>
    </row>
    <row r="633" spans="1:11" ht="16.5" thickBot="1" x14ac:dyDescent="0.45">
      <c r="A633" s="12"/>
      <c r="B633" s="54"/>
      <c r="C633" s="54"/>
      <c r="D633" s="54"/>
      <c r="G633" s="11" t="str">
        <f t="shared" si="10"/>
        <v/>
      </c>
      <c r="H633" s="73"/>
    </row>
    <row r="634" spans="1:11" ht="15.75" customHeight="1" thickTop="1" x14ac:dyDescent="0.4">
      <c r="A634" s="12"/>
      <c r="B634" s="58"/>
      <c r="C634" s="13" t="s">
        <v>30</v>
      </c>
      <c r="D634" s="14" t="s">
        <v>356</v>
      </c>
      <c r="E634" s="15" t="s">
        <v>14</v>
      </c>
      <c r="F634" s="10" t="str">
        <f>IF(COUNTIF(B634:B641,"ㇾ")=0,"回答が選択されていません","")</f>
        <v>回答が選択されていません</v>
      </c>
      <c r="G634" s="11" t="str">
        <f t="shared" si="10"/>
        <v>○</v>
      </c>
      <c r="H634" s="73"/>
    </row>
    <row r="635" spans="1:11" x14ac:dyDescent="0.4">
      <c r="B635" s="59"/>
      <c r="C635" s="16" t="s">
        <v>32</v>
      </c>
      <c r="D635" s="17" t="s">
        <v>357</v>
      </c>
      <c r="E635" s="15"/>
      <c r="F635" s="10" t="str">
        <f>IF(COUNTIF(B634:B641,"ㇾ")&gt;1,"1つより多く選択されています","")</f>
        <v/>
      </c>
      <c r="G635" s="11" t="str">
        <f t="shared" si="10"/>
        <v/>
      </c>
      <c r="H635" s="73"/>
    </row>
    <row r="636" spans="1:11" x14ac:dyDescent="0.4">
      <c r="B636" s="59"/>
      <c r="C636" s="16" t="s">
        <v>33</v>
      </c>
      <c r="D636" s="17" t="s">
        <v>358</v>
      </c>
      <c r="E636" s="15"/>
      <c r="F636" s="10" t="str">
        <f>IF(AND(B640="ㇾ",COUNTIF(B634:B641,"ㇾ")&gt;1),"回答内容が矛盾しています","")</f>
        <v/>
      </c>
      <c r="G636" s="11" t="str">
        <f t="shared" si="10"/>
        <v/>
      </c>
      <c r="H636" s="73"/>
    </row>
    <row r="637" spans="1:11" x14ac:dyDescent="0.4">
      <c r="B637" s="59"/>
      <c r="C637" s="16" t="s">
        <v>35</v>
      </c>
      <c r="D637" s="17" t="s">
        <v>359</v>
      </c>
      <c r="G637" s="11" t="str">
        <f t="shared" si="10"/>
        <v/>
      </c>
      <c r="H637" s="73"/>
    </row>
    <row r="638" spans="1:11" x14ac:dyDescent="0.4">
      <c r="B638" s="59"/>
      <c r="C638" s="16" t="s">
        <v>37</v>
      </c>
      <c r="D638" s="17" t="s">
        <v>360</v>
      </c>
      <c r="G638" s="11" t="str">
        <f t="shared" si="10"/>
        <v/>
      </c>
      <c r="H638" s="73"/>
    </row>
    <row r="639" spans="1:11" x14ac:dyDescent="0.4">
      <c r="B639" s="59"/>
      <c r="C639" s="16" t="s">
        <v>39</v>
      </c>
      <c r="D639" s="17" t="s">
        <v>361</v>
      </c>
      <c r="G639" s="11" t="str">
        <f t="shared" si="10"/>
        <v/>
      </c>
      <c r="H639" s="73"/>
    </row>
    <row r="640" spans="1:11" x14ac:dyDescent="0.4">
      <c r="B640" s="59"/>
      <c r="C640" s="16" t="s">
        <v>41</v>
      </c>
      <c r="D640" s="17" t="s">
        <v>362</v>
      </c>
      <c r="G640" s="11" t="str">
        <f t="shared" si="10"/>
        <v/>
      </c>
      <c r="H640" s="73"/>
    </row>
    <row r="641" spans="1:11" ht="16.5" thickBot="1" x14ac:dyDescent="0.45">
      <c r="B641" s="60"/>
      <c r="C641" s="18" t="s">
        <v>43</v>
      </c>
      <c r="D641" s="19" t="s">
        <v>48</v>
      </c>
      <c r="G641" s="11" t="str">
        <f t="shared" si="10"/>
        <v/>
      </c>
      <c r="H641" s="73"/>
    </row>
    <row r="642" spans="1:11" s="132" customFormat="1" ht="16.5" thickTop="1" x14ac:dyDescent="0.4">
      <c r="A642" s="9"/>
      <c r="B642" s="8"/>
      <c r="C642" s="8"/>
      <c r="D642" s="9"/>
      <c r="E642" s="9"/>
      <c r="F642" s="10"/>
      <c r="G642" s="11" t="str">
        <f t="shared" si="10"/>
        <v/>
      </c>
      <c r="H642" s="73"/>
      <c r="I642" s="130"/>
      <c r="J642" s="130"/>
      <c r="K642" s="130"/>
    </row>
    <row r="643" spans="1:11" s="132" customFormat="1" ht="16.5" thickBot="1" x14ac:dyDescent="0.45">
      <c r="A643" s="9"/>
      <c r="B643" s="41" t="s">
        <v>28</v>
      </c>
      <c r="C643" s="8"/>
      <c r="D643" s="9"/>
      <c r="E643" s="9"/>
      <c r="F643" s="10"/>
      <c r="G643" s="11" t="str">
        <f t="shared" si="10"/>
        <v/>
      </c>
      <c r="H643" s="73"/>
      <c r="I643" s="130"/>
      <c r="J643" s="130"/>
      <c r="K643" s="130"/>
    </row>
    <row r="644" spans="1:11" s="132" customFormat="1" x14ac:dyDescent="0.4">
      <c r="A644" s="9"/>
      <c r="B644" s="188"/>
      <c r="C644" s="189"/>
      <c r="D644" s="190"/>
      <c r="E644" s="9"/>
      <c r="F644" s="10" t="str">
        <f>IF(AND(B644&lt;&gt;"",B641&lt;&gt;"ㇾ"),"「その他」が選択されていません","")</f>
        <v/>
      </c>
      <c r="G644" s="11" t="str">
        <f t="shared" si="10"/>
        <v/>
      </c>
      <c r="H644" s="73"/>
      <c r="I644" s="130"/>
      <c r="J644" s="130"/>
      <c r="K644" s="130"/>
    </row>
    <row r="645" spans="1:11" s="132" customFormat="1" x14ac:dyDescent="0.4">
      <c r="A645" s="9"/>
      <c r="B645" s="191"/>
      <c r="C645" s="192"/>
      <c r="D645" s="193"/>
      <c r="E645" s="9"/>
      <c r="F645" s="10" t="str">
        <f>IF(AND(B644="",B641="ㇾ"),"「その他　記入欄」にコメントを記入してください","")</f>
        <v/>
      </c>
      <c r="G645" s="11" t="str">
        <f t="shared" si="10"/>
        <v/>
      </c>
      <c r="H645" s="73"/>
      <c r="I645" s="130"/>
      <c r="J645" s="130"/>
      <c r="K645" s="130"/>
    </row>
    <row r="646" spans="1:11" s="132" customFormat="1" ht="16.5" thickBot="1" x14ac:dyDescent="0.45">
      <c r="A646" s="9"/>
      <c r="B646" s="194"/>
      <c r="C646" s="195"/>
      <c r="D646" s="196"/>
      <c r="E646" s="9"/>
      <c r="F646" s="10"/>
      <c r="G646" s="11" t="str">
        <f t="shared" si="10"/>
        <v/>
      </c>
      <c r="H646" s="73"/>
      <c r="I646" s="130"/>
      <c r="J646" s="130"/>
      <c r="K646" s="130"/>
    </row>
    <row r="647" spans="1:11" s="132" customFormat="1" x14ac:dyDescent="0.4">
      <c r="A647" s="9"/>
      <c r="B647" s="8"/>
      <c r="C647" s="8"/>
      <c r="D647" s="9"/>
      <c r="E647" s="9"/>
      <c r="F647" s="10"/>
      <c r="G647" s="11" t="str">
        <f t="shared" si="10"/>
        <v/>
      </c>
      <c r="H647" s="73"/>
      <c r="I647" s="130"/>
      <c r="J647" s="130"/>
      <c r="K647" s="130"/>
    </row>
    <row r="648" spans="1:11" x14ac:dyDescent="0.4">
      <c r="B648" s="8"/>
      <c r="G648" s="11" t="str">
        <f t="shared" si="10"/>
        <v/>
      </c>
      <c r="H648" s="73"/>
    </row>
    <row r="649" spans="1:11" x14ac:dyDescent="0.4">
      <c r="A649" s="12" t="s">
        <v>187</v>
      </c>
      <c r="B649" s="201" t="s">
        <v>363</v>
      </c>
      <c r="C649" s="201"/>
      <c r="D649" s="201"/>
      <c r="G649" s="11" t="str">
        <f t="shared" si="10"/>
        <v/>
      </c>
      <c r="H649" s="77"/>
    </row>
    <row r="650" spans="1:11" ht="14.25" customHeight="1" thickBot="1" x14ac:dyDescent="0.45">
      <c r="A650" s="12"/>
      <c r="B650" s="54"/>
      <c r="C650" s="54"/>
      <c r="D650" s="54"/>
      <c r="G650" s="11" t="str">
        <f t="shared" si="10"/>
        <v/>
      </c>
      <c r="H650" s="73"/>
    </row>
    <row r="651" spans="1:11" ht="15.75" customHeight="1" thickTop="1" x14ac:dyDescent="0.4">
      <c r="A651" s="12"/>
      <c r="B651" s="58"/>
      <c r="C651" s="13" t="s">
        <v>30</v>
      </c>
      <c r="D651" s="14" t="s">
        <v>559</v>
      </c>
      <c r="E651" s="15" t="s">
        <v>14</v>
      </c>
      <c r="F651" s="10" t="str">
        <f>IF(COUNTIF(B651:B653,"ㇾ")=0,"回答が選択されていません","")</f>
        <v>回答が選択されていません</v>
      </c>
      <c r="G651" s="11" t="str">
        <f t="shared" si="10"/>
        <v>○</v>
      </c>
      <c r="H651" s="73"/>
    </row>
    <row r="652" spans="1:11" x14ac:dyDescent="0.4">
      <c r="B652" s="59"/>
      <c r="C652" s="16" t="s">
        <v>32</v>
      </c>
      <c r="D652" s="17" t="s">
        <v>560</v>
      </c>
      <c r="E652" s="15"/>
      <c r="F652" s="10" t="str">
        <f>IF(COUNTIF(B651:B653,"ㇾ")&gt;1,"1つより多く選択されています","")</f>
        <v/>
      </c>
      <c r="G652" s="11" t="str">
        <f t="shared" si="10"/>
        <v/>
      </c>
      <c r="H652" s="73"/>
    </row>
    <row r="653" spans="1:11" ht="15.75" customHeight="1" thickBot="1" x14ac:dyDescent="0.45">
      <c r="B653" s="60"/>
      <c r="C653" s="18" t="s">
        <v>33</v>
      </c>
      <c r="D653" s="19" t="s">
        <v>561</v>
      </c>
      <c r="G653" s="11" t="str">
        <f t="shared" si="10"/>
        <v/>
      </c>
      <c r="H653" s="73"/>
    </row>
    <row r="654" spans="1:11" ht="16.5" thickTop="1" x14ac:dyDescent="0.4">
      <c r="B654" s="8"/>
      <c r="G654" s="11" t="str">
        <f t="shared" si="10"/>
        <v/>
      </c>
      <c r="H654" s="73"/>
    </row>
    <row r="655" spans="1:11" x14ac:dyDescent="0.4">
      <c r="B655" s="8"/>
      <c r="G655" s="11" t="str">
        <f t="shared" si="10"/>
        <v/>
      </c>
      <c r="H655" s="73"/>
    </row>
    <row r="656" spans="1:11" x14ac:dyDescent="0.4">
      <c r="A656" s="12" t="s">
        <v>198</v>
      </c>
      <c r="B656" s="201" t="s">
        <v>364</v>
      </c>
      <c r="C656" s="201"/>
      <c r="D656" s="201"/>
      <c r="G656" s="11" t="str">
        <f t="shared" ref="G656:G782" si="11">IF(F656="","","○")</f>
        <v/>
      </c>
      <c r="H656" s="73"/>
    </row>
    <row r="657" spans="1:11" ht="16.5" thickBot="1" x14ac:dyDescent="0.45">
      <c r="A657" s="12"/>
      <c r="B657" s="54"/>
      <c r="C657" s="54"/>
      <c r="D657" s="54"/>
      <c r="G657" s="11" t="str">
        <f t="shared" si="11"/>
        <v/>
      </c>
      <c r="H657" s="73"/>
    </row>
    <row r="658" spans="1:11" s="132" customFormat="1" ht="15.75" customHeight="1" thickTop="1" x14ac:dyDescent="0.4">
      <c r="A658" s="12"/>
      <c r="B658" s="58"/>
      <c r="C658" s="13" t="s">
        <v>30</v>
      </c>
      <c r="D658" s="14" t="s">
        <v>178</v>
      </c>
      <c r="E658" s="15" t="s">
        <v>14</v>
      </c>
      <c r="F658" s="10" t="str">
        <f>IF(COUNTIF(B658:B666,"ㇾ")=0,"回答が選択されていません","")</f>
        <v>回答が選択されていません</v>
      </c>
      <c r="G658" s="11" t="str">
        <f t="shared" si="11"/>
        <v>○</v>
      </c>
      <c r="H658" s="73"/>
      <c r="I658" s="130"/>
      <c r="J658" s="130"/>
      <c r="K658" s="130"/>
    </row>
    <row r="659" spans="1:11" s="132" customFormat="1" x14ac:dyDescent="0.4">
      <c r="A659" s="9"/>
      <c r="B659" s="59"/>
      <c r="C659" s="16" t="s">
        <v>32</v>
      </c>
      <c r="D659" s="17" t="s">
        <v>179</v>
      </c>
      <c r="E659" s="15"/>
      <c r="F659" s="10" t="str">
        <f>IF(COUNTIF(B658:B666,"ㇾ")&gt;3,"3つより多く選択されています","")</f>
        <v/>
      </c>
      <c r="G659" s="11" t="str">
        <f t="shared" si="11"/>
        <v/>
      </c>
      <c r="H659" s="73"/>
      <c r="I659" s="130"/>
      <c r="J659" s="130"/>
      <c r="K659" s="130"/>
    </row>
    <row r="660" spans="1:11" s="132" customFormat="1" x14ac:dyDescent="0.4">
      <c r="A660" s="9"/>
      <c r="B660" s="61"/>
      <c r="C660" s="30" t="s">
        <v>33</v>
      </c>
      <c r="D660" s="31" t="s">
        <v>180</v>
      </c>
      <c r="E660" s="15"/>
      <c r="F660" s="10" t="str">
        <f>IF(AND(B666="ㇾ",COUNTIF(B658:B666,"ㇾ")&gt;1),"回答内容が矛盾しています","")</f>
        <v/>
      </c>
      <c r="G660" s="11" t="str">
        <f t="shared" si="11"/>
        <v/>
      </c>
      <c r="H660" s="73"/>
      <c r="I660" s="130"/>
      <c r="J660" s="130"/>
      <c r="K660" s="130"/>
    </row>
    <row r="661" spans="1:11" s="132" customFormat="1" x14ac:dyDescent="0.4">
      <c r="A661" s="9"/>
      <c r="B661" s="61"/>
      <c r="C661" s="30" t="s">
        <v>35</v>
      </c>
      <c r="D661" s="31" t="s">
        <v>181</v>
      </c>
      <c r="E661" s="15"/>
      <c r="F661" s="10"/>
      <c r="G661" s="11" t="str">
        <f t="shared" si="11"/>
        <v/>
      </c>
      <c r="H661" s="73"/>
      <c r="I661" s="130"/>
      <c r="J661" s="130"/>
      <c r="K661" s="130"/>
    </row>
    <row r="662" spans="1:11" s="132" customFormat="1" x14ac:dyDescent="0.4">
      <c r="A662" s="9"/>
      <c r="B662" s="61"/>
      <c r="C662" s="30" t="s">
        <v>37</v>
      </c>
      <c r="D662" s="31" t="s">
        <v>182</v>
      </c>
      <c r="E662" s="15"/>
      <c r="F662" s="10"/>
      <c r="G662" s="11" t="str">
        <f t="shared" si="11"/>
        <v/>
      </c>
      <c r="H662" s="73"/>
      <c r="I662" s="130"/>
      <c r="J662" s="130"/>
      <c r="K662" s="130"/>
    </row>
    <row r="663" spans="1:11" s="132" customFormat="1" x14ac:dyDescent="0.4">
      <c r="A663" s="9"/>
      <c r="B663" s="61"/>
      <c r="C663" s="30" t="s">
        <v>39</v>
      </c>
      <c r="D663" s="31" t="s">
        <v>183</v>
      </c>
      <c r="E663" s="15"/>
      <c r="F663" s="10"/>
      <c r="G663" s="11" t="str">
        <f t="shared" si="11"/>
        <v/>
      </c>
      <c r="H663" s="73"/>
      <c r="I663" s="130"/>
      <c r="J663" s="130"/>
      <c r="K663" s="130"/>
    </row>
    <row r="664" spans="1:11" s="132" customFormat="1" x14ac:dyDescent="0.4">
      <c r="A664" s="9"/>
      <c r="B664" s="61"/>
      <c r="C664" s="30" t="s">
        <v>41</v>
      </c>
      <c r="D664" s="31" t="s">
        <v>184</v>
      </c>
      <c r="E664" s="15"/>
      <c r="F664" s="10"/>
      <c r="G664" s="11" t="str">
        <f t="shared" si="11"/>
        <v/>
      </c>
      <c r="H664" s="73"/>
      <c r="I664" s="130"/>
      <c r="J664" s="130"/>
      <c r="K664" s="130"/>
    </row>
    <row r="665" spans="1:11" s="132" customFormat="1" x14ac:dyDescent="0.4">
      <c r="A665" s="9"/>
      <c r="B665" s="61"/>
      <c r="C665" s="30" t="s">
        <v>43</v>
      </c>
      <c r="D665" s="31" t="s">
        <v>48</v>
      </c>
      <c r="E665" s="15"/>
      <c r="F665" s="10"/>
      <c r="G665" s="11" t="str">
        <f t="shared" si="11"/>
        <v/>
      </c>
      <c r="H665" s="73"/>
      <c r="I665" s="130"/>
      <c r="J665" s="130"/>
      <c r="K665" s="130"/>
    </row>
    <row r="666" spans="1:11" s="132" customFormat="1" ht="15.75" customHeight="1" thickBot="1" x14ac:dyDescent="0.45">
      <c r="A666" s="9"/>
      <c r="B666" s="60"/>
      <c r="C666" s="18" t="s">
        <v>44</v>
      </c>
      <c r="D666" s="19" t="s">
        <v>365</v>
      </c>
      <c r="E666" s="9"/>
      <c r="F666" s="10"/>
      <c r="G666" s="11" t="str">
        <f t="shared" si="11"/>
        <v/>
      </c>
      <c r="H666" s="73"/>
      <c r="I666" s="130"/>
      <c r="J666" s="130"/>
      <c r="K666" s="130"/>
    </row>
    <row r="667" spans="1:11" s="132" customFormat="1" ht="16.5" thickTop="1" x14ac:dyDescent="0.4">
      <c r="A667" s="9"/>
      <c r="B667" s="8"/>
      <c r="C667" s="8"/>
      <c r="D667" s="9"/>
      <c r="E667" s="9"/>
      <c r="F667" s="10"/>
      <c r="G667" s="11" t="str">
        <f t="shared" si="11"/>
        <v/>
      </c>
      <c r="H667" s="73"/>
      <c r="I667" s="130"/>
      <c r="J667" s="130"/>
      <c r="K667" s="130"/>
    </row>
    <row r="668" spans="1:11" s="132" customFormat="1" ht="16.5" thickBot="1" x14ac:dyDescent="0.45">
      <c r="A668" s="9"/>
      <c r="B668" s="41" t="s">
        <v>28</v>
      </c>
      <c r="C668" s="8"/>
      <c r="D668" s="9"/>
      <c r="E668" s="9"/>
      <c r="F668" s="10"/>
      <c r="G668" s="11" t="str">
        <f t="shared" si="11"/>
        <v/>
      </c>
      <c r="H668" s="73"/>
      <c r="I668" s="130"/>
      <c r="J668" s="130"/>
      <c r="K668" s="130"/>
    </row>
    <row r="669" spans="1:11" s="132" customFormat="1" x14ac:dyDescent="0.4">
      <c r="A669" s="9"/>
      <c r="B669" s="188"/>
      <c r="C669" s="189"/>
      <c r="D669" s="190"/>
      <c r="E669" s="9"/>
      <c r="F669" s="10" t="str">
        <f>IF(AND(B669&lt;&gt;"",B665&lt;&gt;"ㇾ"),"「その他」が選択されていません","")</f>
        <v/>
      </c>
      <c r="G669" s="11" t="str">
        <f t="shared" si="11"/>
        <v/>
      </c>
      <c r="H669" s="73"/>
      <c r="I669" s="130"/>
      <c r="J669" s="130"/>
      <c r="K669" s="130"/>
    </row>
    <row r="670" spans="1:11" s="132" customFormat="1" x14ac:dyDescent="0.4">
      <c r="A670" s="9"/>
      <c r="B670" s="191"/>
      <c r="C670" s="192"/>
      <c r="D670" s="193"/>
      <c r="E670" s="9"/>
      <c r="F670" s="10" t="str">
        <f>IF(AND(B669="",B665="ㇾ"),"「その他　記入欄」にコメントを記入してください","")</f>
        <v/>
      </c>
      <c r="G670" s="11" t="str">
        <f t="shared" si="11"/>
        <v/>
      </c>
      <c r="H670" s="73"/>
      <c r="I670" s="130"/>
      <c r="J670" s="130"/>
      <c r="K670" s="130"/>
    </row>
    <row r="671" spans="1:11" s="132" customFormat="1" ht="16.5" thickBot="1" x14ac:dyDescent="0.45">
      <c r="A671" s="9"/>
      <c r="B671" s="194"/>
      <c r="C671" s="195"/>
      <c r="D671" s="196"/>
      <c r="E671" s="9"/>
      <c r="F671" s="10"/>
      <c r="G671" s="11" t="str">
        <f t="shared" si="11"/>
        <v/>
      </c>
      <c r="H671" s="73"/>
      <c r="I671" s="130"/>
      <c r="J671" s="130"/>
      <c r="K671" s="130"/>
    </row>
    <row r="672" spans="1:11" s="132" customFormat="1" x14ac:dyDescent="0.4">
      <c r="A672" s="9"/>
      <c r="B672" s="8"/>
      <c r="C672" s="8"/>
      <c r="D672" s="9"/>
      <c r="E672" s="9"/>
      <c r="F672" s="10"/>
      <c r="G672" s="11" t="str">
        <f t="shared" si="11"/>
        <v/>
      </c>
      <c r="H672" s="73"/>
      <c r="I672" s="130"/>
      <c r="J672" s="130"/>
      <c r="K672" s="130"/>
    </row>
    <row r="673" spans="1:11" s="132" customFormat="1" x14ac:dyDescent="0.4">
      <c r="A673" s="9"/>
      <c r="B673" s="8"/>
      <c r="C673" s="8"/>
      <c r="D673" s="9"/>
      <c r="E673" s="9"/>
      <c r="F673" s="10"/>
      <c r="G673" s="11" t="str">
        <f t="shared" si="11"/>
        <v/>
      </c>
      <c r="H673" s="73"/>
      <c r="I673" s="130"/>
      <c r="J673" s="130"/>
      <c r="K673" s="130"/>
    </row>
    <row r="674" spans="1:11" x14ac:dyDescent="0.4">
      <c r="A674" s="12" t="s">
        <v>199</v>
      </c>
      <c r="B674" s="201" t="s">
        <v>517</v>
      </c>
      <c r="C674" s="201"/>
      <c r="D674" s="201"/>
      <c r="G674" s="11" t="str">
        <f t="shared" si="11"/>
        <v/>
      </c>
      <c r="H674" s="77"/>
    </row>
    <row r="675" spans="1:11" ht="16.5" thickBot="1" x14ac:dyDescent="0.45">
      <c r="A675" s="12"/>
      <c r="B675" s="54"/>
      <c r="C675" s="54"/>
      <c r="D675" s="54"/>
      <c r="G675" s="11" t="str">
        <f t="shared" si="11"/>
        <v/>
      </c>
      <c r="H675" s="73"/>
    </row>
    <row r="676" spans="1:11" ht="15.75" customHeight="1" thickTop="1" x14ac:dyDescent="0.4">
      <c r="A676" s="12"/>
      <c r="B676" s="58"/>
      <c r="C676" s="13" t="s">
        <v>30</v>
      </c>
      <c r="D676" s="14" t="s">
        <v>366</v>
      </c>
      <c r="E676" s="15" t="s">
        <v>14</v>
      </c>
      <c r="F676" s="10" t="str">
        <f>IF(COUNTIF(B676:B681,"ㇾ")=0,"回答が選択されていません","")</f>
        <v>回答が選択されていません</v>
      </c>
      <c r="G676" s="11" t="str">
        <f t="shared" si="11"/>
        <v>○</v>
      </c>
      <c r="H676" s="73"/>
    </row>
    <row r="677" spans="1:11" ht="15.75" customHeight="1" x14ac:dyDescent="0.4">
      <c r="A677" s="12"/>
      <c r="B677" s="62"/>
      <c r="C677" s="65" t="s">
        <v>32</v>
      </c>
      <c r="D677" s="56" t="s">
        <v>367</v>
      </c>
      <c r="E677" s="15"/>
      <c r="G677" s="11"/>
      <c r="H677" s="73"/>
    </row>
    <row r="678" spans="1:11" x14ac:dyDescent="0.4">
      <c r="B678" s="59"/>
      <c r="C678" s="16" t="s">
        <v>33</v>
      </c>
      <c r="D678" s="17" t="s">
        <v>368</v>
      </c>
      <c r="E678" s="15"/>
      <c r="F678" s="10" t="str">
        <f>IF(COUNTIF(B676:B681,"ㇾ")&gt;1,"1つより多く選択されています","")</f>
        <v/>
      </c>
      <c r="G678" s="11" t="str">
        <f t="shared" si="11"/>
        <v/>
      </c>
      <c r="H678" s="81"/>
    </row>
    <row r="679" spans="1:11" x14ac:dyDescent="0.4">
      <c r="B679" s="61"/>
      <c r="C679" s="30" t="s">
        <v>35</v>
      </c>
      <c r="D679" s="31" t="s">
        <v>369</v>
      </c>
      <c r="E679" s="15"/>
      <c r="G679" s="11" t="str">
        <f t="shared" si="11"/>
        <v/>
      </c>
      <c r="H679" s="73"/>
    </row>
    <row r="680" spans="1:11" x14ac:dyDescent="0.4">
      <c r="B680" s="61"/>
      <c r="C680" s="30" t="s">
        <v>37</v>
      </c>
      <c r="D680" s="31" t="s">
        <v>370</v>
      </c>
      <c r="E680" s="15"/>
      <c r="G680" s="11" t="str">
        <f t="shared" si="11"/>
        <v/>
      </c>
      <c r="H680" s="73"/>
    </row>
    <row r="681" spans="1:11" ht="15.75" customHeight="1" thickBot="1" x14ac:dyDescent="0.45">
      <c r="B681" s="60" t="s">
        <v>85</v>
      </c>
      <c r="C681" s="18" t="s">
        <v>20</v>
      </c>
      <c r="D681" s="19" t="s">
        <v>186</v>
      </c>
      <c r="G681" s="11" t="str">
        <f t="shared" si="11"/>
        <v/>
      </c>
      <c r="H681" s="73"/>
    </row>
    <row r="682" spans="1:11" ht="16.5" thickTop="1" x14ac:dyDescent="0.4">
      <c r="B682" s="8"/>
      <c r="G682" s="11" t="str">
        <f t="shared" si="11"/>
        <v/>
      </c>
      <c r="H682" s="73"/>
    </row>
    <row r="683" spans="1:11" ht="18.75" x14ac:dyDescent="0.4">
      <c r="B683" s="68"/>
      <c r="D683" s="41"/>
      <c r="G683" s="11"/>
      <c r="H683" s="73"/>
    </row>
    <row r="684" spans="1:11" x14ac:dyDescent="0.4">
      <c r="A684" s="12" t="s">
        <v>201</v>
      </c>
      <c r="B684" s="201" t="s">
        <v>371</v>
      </c>
      <c r="C684" s="201"/>
      <c r="D684" s="201"/>
      <c r="F684" s="9"/>
      <c r="G684" s="10"/>
      <c r="H684" s="73"/>
      <c r="I684" s="114"/>
      <c r="J684" s="114"/>
    </row>
    <row r="685" spans="1:11" x14ac:dyDescent="0.4">
      <c r="A685" s="12"/>
      <c r="B685" s="215" t="s">
        <v>372</v>
      </c>
      <c r="C685" s="215"/>
      <c r="D685" s="215"/>
      <c r="F685" s="9"/>
      <c r="G685" s="10"/>
      <c r="H685" s="73"/>
      <c r="I685" s="114"/>
      <c r="J685" s="114"/>
    </row>
    <row r="686" spans="1:11" ht="16.5" thickBot="1" x14ac:dyDescent="0.45">
      <c r="A686" s="12"/>
      <c r="B686" s="123"/>
      <c r="C686" s="123"/>
      <c r="D686" s="123"/>
      <c r="F686" s="9"/>
      <c r="G686" s="10"/>
      <c r="H686" s="73"/>
      <c r="I686" s="114"/>
      <c r="J686" s="114"/>
    </row>
    <row r="687" spans="1:11" x14ac:dyDescent="0.4">
      <c r="A687" s="12"/>
      <c r="B687" s="137"/>
      <c r="C687" s="13" t="s">
        <v>13</v>
      </c>
      <c r="D687" s="69" t="s">
        <v>189</v>
      </c>
      <c r="F687" s="9"/>
      <c r="G687" s="10"/>
      <c r="H687" s="73"/>
      <c r="I687" s="114"/>
      <c r="J687" s="114"/>
    </row>
    <row r="688" spans="1:11" x14ac:dyDescent="0.4">
      <c r="A688" s="12"/>
      <c r="B688" s="140"/>
      <c r="C688" s="16" t="s">
        <v>15</v>
      </c>
      <c r="D688" s="31" t="s">
        <v>190</v>
      </c>
      <c r="F688" s="9"/>
      <c r="G688" s="10"/>
      <c r="H688" s="73"/>
      <c r="I688" s="114"/>
      <c r="J688" s="114"/>
    </row>
    <row r="689" spans="1:10" x14ac:dyDescent="0.4">
      <c r="A689" s="12"/>
      <c r="B689" s="140"/>
      <c r="C689" s="16" t="s">
        <v>16</v>
      </c>
      <c r="D689" s="17" t="s">
        <v>191</v>
      </c>
      <c r="F689" s="9"/>
      <c r="G689" s="10"/>
      <c r="H689" s="73"/>
      <c r="I689" s="114"/>
      <c r="J689" s="114"/>
    </row>
    <row r="690" spans="1:10" x14ac:dyDescent="0.4">
      <c r="B690" s="140"/>
      <c r="C690" s="65" t="s">
        <v>17</v>
      </c>
      <c r="D690" s="56" t="s">
        <v>192</v>
      </c>
      <c r="F690" s="9"/>
      <c r="G690" s="10"/>
      <c r="H690" s="73"/>
    </row>
    <row r="691" spans="1:10" x14ac:dyDescent="0.4">
      <c r="B691" s="140"/>
      <c r="C691" s="30" t="s">
        <v>18</v>
      </c>
      <c r="D691" s="17" t="s">
        <v>193</v>
      </c>
      <c r="F691" s="9"/>
      <c r="G691" s="10"/>
      <c r="H691" s="73"/>
    </row>
    <row r="692" spans="1:10" x14ac:dyDescent="0.4">
      <c r="B692" s="138"/>
      <c r="C692" s="30" t="s">
        <v>20</v>
      </c>
      <c r="D692" s="31" t="s">
        <v>194</v>
      </c>
      <c r="F692" s="9"/>
      <c r="G692" s="10"/>
      <c r="H692" s="73"/>
    </row>
    <row r="693" spans="1:10" x14ac:dyDescent="0.4">
      <c r="B693" s="141"/>
      <c r="C693" s="30" t="s">
        <v>22</v>
      </c>
      <c r="D693" s="31" t="s">
        <v>195</v>
      </c>
      <c r="F693" s="9"/>
      <c r="G693" s="10"/>
      <c r="H693" s="73"/>
    </row>
    <row r="694" spans="1:10" x14ac:dyDescent="0.4">
      <c r="B694" s="141"/>
      <c r="C694" s="30" t="s">
        <v>24</v>
      </c>
      <c r="D694" s="31" t="s">
        <v>196</v>
      </c>
      <c r="F694" s="9"/>
      <c r="G694" s="10"/>
      <c r="H694" s="73"/>
    </row>
    <row r="695" spans="1:10" ht="16.5" thickBot="1" x14ac:dyDescent="0.45">
      <c r="B695" s="139"/>
      <c r="C695" s="18" t="s">
        <v>25</v>
      </c>
      <c r="D695" s="19" t="s">
        <v>197</v>
      </c>
      <c r="F695" s="9"/>
      <c r="G695" s="10"/>
      <c r="H695" s="73"/>
    </row>
    <row r="696" spans="1:10" x14ac:dyDescent="0.4">
      <c r="B696" s="8"/>
      <c r="F696" s="9"/>
      <c r="G696" s="10"/>
      <c r="H696" s="73"/>
    </row>
    <row r="697" spans="1:10" ht="16.5" thickBot="1" x14ac:dyDescent="0.45">
      <c r="B697" s="41" t="s">
        <v>28</v>
      </c>
      <c r="F697" s="9"/>
      <c r="G697" s="10"/>
      <c r="H697" s="75"/>
    </row>
    <row r="698" spans="1:10" x14ac:dyDescent="0.4">
      <c r="B698" s="188"/>
      <c r="C698" s="189"/>
      <c r="D698" s="190"/>
      <c r="F698" s="9"/>
      <c r="G698" s="10" t="str">
        <f>IF(AND(B698&lt;&gt;"",B693&lt;&gt;"ㇾ"),"「その他」が選択されていません","")</f>
        <v/>
      </c>
      <c r="H698" s="75"/>
    </row>
    <row r="699" spans="1:10" x14ac:dyDescent="0.4">
      <c r="B699" s="191"/>
      <c r="C699" s="192"/>
      <c r="D699" s="193"/>
      <c r="F699" s="9"/>
      <c r="G699" s="10" t="str">
        <f>IF(AND(B698="",B693="ㇾ"),"「その他　記入欄」にコメントを記入してください","")</f>
        <v/>
      </c>
      <c r="H699" s="75"/>
    </row>
    <row r="700" spans="1:10" ht="16.5" thickBot="1" x14ac:dyDescent="0.45">
      <c r="B700" s="194"/>
      <c r="C700" s="195"/>
      <c r="D700" s="196"/>
      <c r="F700" s="9"/>
      <c r="G700" s="10"/>
      <c r="H700" s="75"/>
    </row>
    <row r="701" spans="1:10" x14ac:dyDescent="0.4">
      <c r="B701" s="55"/>
      <c r="C701" s="55"/>
      <c r="D701" s="55"/>
      <c r="F701" s="9"/>
      <c r="G701" s="10"/>
      <c r="H701" s="75"/>
    </row>
    <row r="702" spans="1:10" ht="18.75" x14ac:dyDescent="0.4">
      <c r="B702" s="57"/>
      <c r="D702" s="41"/>
      <c r="G702" s="11"/>
      <c r="H702" s="73"/>
    </row>
    <row r="703" spans="1:10" x14ac:dyDescent="0.4">
      <c r="A703" s="12" t="s">
        <v>202</v>
      </c>
      <c r="B703" s="201" t="s">
        <v>373</v>
      </c>
      <c r="C703" s="201"/>
      <c r="D703" s="201"/>
      <c r="F703" s="9"/>
      <c r="G703" s="10"/>
      <c r="H703" s="73"/>
    </row>
    <row r="704" spans="1:10" x14ac:dyDescent="0.4">
      <c r="A704" s="12"/>
      <c r="B704" s="215" t="s">
        <v>372</v>
      </c>
      <c r="C704" s="215"/>
      <c r="D704" s="215"/>
      <c r="F704" s="9"/>
      <c r="G704" s="10"/>
      <c r="H704" s="74"/>
    </row>
    <row r="705" spans="1:8" ht="16.5" thickBot="1" x14ac:dyDescent="0.45">
      <c r="A705" s="12"/>
      <c r="B705" s="123"/>
      <c r="C705" s="123"/>
      <c r="D705" s="123"/>
      <c r="F705" s="9"/>
      <c r="G705" s="10"/>
      <c r="H705" s="74"/>
    </row>
    <row r="706" spans="1:8" x14ac:dyDescent="0.4">
      <c r="B706" s="137"/>
      <c r="C706" s="13" t="s">
        <v>30</v>
      </c>
      <c r="D706" s="14" t="s">
        <v>231</v>
      </c>
      <c r="F706" s="9"/>
      <c r="G706" s="10"/>
      <c r="H706" s="73"/>
    </row>
    <row r="707" spans="1:8" x14ac:dyDescent="0.4">
      <c r="B707" s="140"/>
      <c r="C707" s="16" t="s">
        <v>32</v>
      </c>
      <c r="D707" s="31" t="s">
        <v>374</v>
      </c>
      <c r="F707" s="9"/>
      <c r="G707" s="10"/>
      <c r="H707" s="73"/>
    </row>
    <row r="708" spans="1:8" x14ac:dyDescent="0.4">
      <c r="B708" s="140"/>
      <c r="C708" s="30" t="s">
        <v>33</v>
      </c>
      <c r="D708" s="31" t="s">
        <v>375</v>
      </c>
      <c r="F708" s="9"/>
      <c r="G708" s="10"/>
      <c r="H708" s="73"/>
    </row>
    <row r="709" spans="1:8" x14ac:dyDescent="0.4">
      <c r="B709" s="138"/>
      <c r="C709" s="30" t="s">
        <v>35</v>
      </c>
      <c r="D709" s="31" t="s">
        <v>376</v>
      </c>
      <c r="F709" s="9"/>
      <c r="G709" s="10"/>
      <c r="H709" s="73"/>
    </row>
    <row r="710" spans="1:8" x14ac:dyDescent="0.4">
      <c r="B710" s="141"/>
      <c r="C710" s="30" t="s">
        <v>37</v>
      </c>
      <c r="D710" s="31" t="s">
        <v>377</v>
      </c>
      <c r="F710" s="9"/>
      <c r="G710" s="10"/>
      <c r="H710" s="73"/>
    </row>
    <row r="711" spans="1:8" x14ac:dyDescent="0.4">
      <c r="B711" s="141"/>
      <c r="C711" s="30" t="s">
        <v>20</v>
      </c>
      <c r="D711" s="31" t="s">
        <v>232</v>
      </c>
      <c r="F711" s="9"/>
      <c r="G711" s="10"/>
      <c r="H711" s="73"/>
    </row>
    <row r="712" spans="1:8" x14ac:dyDescent="0.4">
      <c r="B712" s="138"/>
      <c r="C712" s="16" t="s">
        <v>22</v>
      </c>
      <c r="D712" s="17" t="s">
        <v>233</v>
      </c>
      <c r="F712" s="9"/>
      <c r="G712" s="10"/>
      <c r="H712" s="73"/>
    </row>
    <row r="713" spans="1:8" ht="16.5" thickBot="1" x14ac:dyDescent="0.45">
      <c r="B713" s="139"/>
      <c r="C713" s="37" t="s">
        <v>154</v>
      </c>
      <c r="D713" s="19" t="s">
        <v>200</v>
      </c>
      <c r="F713" s="9"/>
      <c r="G713" s="10"/>
      <c r="H713" s="73"/>
    </row>
    <row r="714" spans="1:8" x14ac:dyDescent="0.4">
      <c r="B714" s="8"/>
      <c r="F714" s="9"/>
      <c r="G714" s="10"/>
      <c r="H714" s="73"/>
    </row>
    <row r="715" spans="1:8" x14ac:dyDescent="0.4">
      <c r="B715" s="55"/>
      <c r="C715" s="55"/>
      <c r="D715" s="55"/>
      <c r="F715" s="9"/>
      <c r="G715" s="10"/>
      <c r="H715" s="75"/>
    </row>
    <row r="716" spans="1:8" x14ac:dyDescent="0.4">
      <c r="A716" s="12" t="s">
        <v>208</v>
      </c>
      <c r="B716" s="201" t="s">
        <v>378</v>
      </c>
      <c r="C716" s="201"/>
      <c r="D716" s="201"/>
      <c r="G716" s="11" t="str">
        <f t="shared" si="11"/>
        <v/>
      </c>
      <c r="H716" s="77"/>
    </row>
    <row r="717" spans="1:8" ht="16.5" thickBot="1" x14ac:dyDescent="0.45">
      <c r="A717" s="12"/>
      <c r="B717" s="54"/>
      <c r="C717" s="54"/>
      <c r="D717" s="54"/>
      <c r="G717" s="11" t="str">
        <f t="shared" si="11"/>
        <v/>
      </c>
      <c r="H717" s="77"/>
    </row>
    <row r="718" spans="1:8" ht="15.75" customHeight="1" thickTop="1" x14ac:dyDescent="0.4">
      <c r="A718" s="12"/>
      <c r="B718" s="58"/>
      <c r="C718" s="13" t="s">
        <v>30</v>
      </c>
      <c r="D718" s="14" t="s">
        <v>379</v>
      </c>
      <c r="E718" s="15" t="s">
        <v>14</v>
      </c>
      <c r="F718" s="10" t="str">
        <f>IF(COUNTIF(B718:B729,"ㇾ")=0,"回答が選択されていません","")</f>
        <v>回答が選択されていません</v>
      </c>
      <c r="G718" s="11" t="str">
        <f t="shared" si="11"/>
        <v>○</v>
      </c>
      <c r="H718" s="77"/>
    </row>
    <row r="719" spans="1:8" x14ac:dyDescent="0.4">
      <c r="B719" s="59"/>
      <c r="C719" s="16" t="s">
        <v>32</v>
      </c>
      <c r="D719" s="17" t="s">
        <v>475</v>
      </c>
      <c r="E719" s="15"/>
      <c r="F719" s="10" t="str">
        <f>IF(COUNTIF(B718:B729,"ㇾ")&gt;1,"1つより多く選択されています","")</f>
        <v/>
      </c>
      <c r="G719" s="11" t="str">
        <f t="shared" si="11"/>
        <v/>
      </c>
      <c r="H719" s="85"/>
    </row>
    <row r="720" spans="1:8" x14ac:dyDescent="0.4">
      <c r="B720" s="59"/>
      <c r="C720" s="16" t="s">
        <v>16</v>
      </c>
      <c r="D720" s="17" t="s">
        <v>380</v>
      </c>
      <c r="E720" s="15"/>
      <c r="G720" s="11"/>
      <c r="H720" s="73"/>
    </row>
    <row r="721" spans="1:11" x14ac:dyDescent="0.4">
      <c r="B721" s="59"/>
      <c r="C721" s="16" t="s">
        <v>35</v>
      </c>
      <c r="D721" s="17" t="s">
        <v>381</v>
      </c>
      <c r="E721" s="15"/>
      <c r="G721" s="11"/>
      <c r="H721" s="73"/>
    </row>
    <row r="722" spans="1:11" x14ac:dyDescent="0.4">
      <c r="B722" s="59"/>
      <c r="C722" s="16" t="s">
        <v>37</v>
      </c>
      <c r="D722" s="17" t="s">
        <v>382</v>
      </c>
      <c r="E722" s="15"/>
      <c r="G722" s="11"/>
      <c r="H722" s="73"/>
    </row>
    <row r="723" spans="1:11" x14ac:dyDescent="0.4">
      <c r="B723" s="59"/>
      <c r="C723" s="16" t="s">
        <v>39</v>
      </c>
      <c r="D723" s="17" t="s">
        <v>383</v>
      </c>
      <c r="E723" s="15"/>
      <c r="G723" s="11"/>
      <c r="H723" s="73"/>
    </row>
    <row r="724" spans="1:11" x14ac:dyDescent="0.4">
      <c r="B724" s="59"/>
      <c r="C724" s="16" t="s">
        <v>41</v>
      </c>
      <c r="D724" s="17" t="s">
        <v>384</v>
      </c>
      <c r="E724" s="15"/>
      <c r="G724" s="11"/>
      <c r="H724" s="73"/>
    </row>
    <row r="725" spans="1:11" x14ac:dyDescent="0.4">
      <c r="B725" s="59"/>
      <c r="C725" s="16" t="s">
        <v>43</v>
      </c>
      <c r="D725" s="17" t="s">
        <v>385</v>
      </c>
      <c r="E725" s="15"/>
      <c r="G725" s="11"/>
      <c r="H725" s="73"/>
    </row>
    <row r="726" spans="1:11" x14ac:dyDescent="0.4">
      <c r="B726" s="59"/>
      <c r="C726" s="16" t="s">
        <v>44</v>
      </c>
      <c r="D726" s="17" t="s">
        <v>386</v>
      </c>
      <c r="E726" s="15"/>
      <c r="G726" s="11"/>
      <c r="H726" s="73"/>
    </row>
    <row r="727" spans="1:11" x14ac:dyDescent="0.4">
      <c r="B727" s="59"/>
      <c r="C727" s="16" t="s">
        <v>46</v>
      </c>
      <c r="D727" s="17" t="s">
        <v>387</v>
      </c>
      <c r="E727" s="15"/>
      <c r="G727" s="11"/>
      <c r="H727" s="73"/>
    </row>
    <row r="728" spans="1:11" x14ac:dyDescent="0.4">
      <c r="B728" s="61"/>
      <c r="C728" s="30" t="s">
        <v>58</v>
      </c>
      <c r="D728" s="31" t="s">
        <v>388</v>
      </c>
      <c r="E728" s="15"/>
      <c r="G728" s="11"/>
      <c r="H728" s="73"/>
    </row>
    <row r="729" spans="1:11" ht="16.5" thickBot="1" x14ac:dyDescent="0.45">
      <c r="B729" s="60"/>
      <c r="C729" s="18" t="s">
        <v>94</v>
      </c>
      <c r="D729" s="19" t="s">
        <v>389</v>
      </c>
      <c r="G729" s="11" t="str">
        <f t="shared" si="11"/>
        <v/>
      </c>
      <c r="H729" s="73"/>
    </row>
    <row r="730" spans="1:11" s="132" customFormat="1" ht="16.5" thickTop="1" x14ac:dyDescent="0.4">
      <c r="A730" s="9"/>
      <c r="B730" s="8"/>
      <c r="C730" s="8"/>
      <c r="D730" s="9"/>
      <c r="E730" s="9"/>
      <c r="F730" s="10"/>
      <c r="G730" s="11" t="str">
        <f t="shared" si="11"/>
        <v/>
      </c>
      <c r="H730" s="73"/>
      <c r="I730" s="130"/>
      <c r="J730" s="130"/>
      <c r="K730" s="130"/>
    </row>
    <row r="731" spans="1:11" s="132" customFormat="1" ht="16.5" thickBot="1" x14ac:dyDescent="0.45">
      <c r="A731" s="9"/>
      <c r="B731" s="41" t="s">
        <v>28</v>
      </c>
      <c r="C731" s="8"/>
      <c r="D731" s="9"/>
      <c r="E731" s="9"/>
      <c r="F731" s="10"/>
      <c r="G731" s="11" t="str">
        <f t="shared" si="11"/>
        <v/>
      </c>
      <c r="H731" s="73"/>
      <c r="I731" s="130"/>
      <c r="J731" s="130"/>
      <c r="K731" s="130"/>
    </row>
    <row r="732" spans="1:11" s="132" customFormat="1" x14ac:dyDescent="0.4">
      <c r="A732" s="9"/>
      <c r="B732" s="188"/>
      <c r="C732" s="189"/>
      <c r="D732" s="190"/>
      <c r="E732" s="9"/>
      <c r="F732" s="10" t="str">
        <f>IF(AND(B732&lt;&gt;"",B727&lt;&gt;"ㇾ"),"「その他」が選択されていません","")</f>
        <v/>
      </c>
      <c r="G732" s="11" t="str">
        <f t="shared" si="11"/>
        <v/>
      </c>
      <c r="H732" s="73"/>
      <c r="I732" s="130"/>
      <c r="J732" s="130"/>
      <c r="K732" s="130"/>
    </row>
    <row r="733" spans="1:11" s="132" customFormat="1" x14ac:dyDescent="0.4">
      <c r="A733" s="9"/>
      <c r="B733" s="191"/>
      <c r="C733" s="192"/>
      <c r="D733" s="193"/>
      <c r="E733" s="9"/>
      <c r="F733" s="10" t="str">
        <f>IF(AND(B732="",B727="ㇾ"),"「その他　記入欄」にコメントを記入してください","")</f>
        <v/>
      </c>
      <c r="G733" s="11" t="str">
        <f t="shared" si="11"/>
        <v/>
      </c>
      <c r="H733" s="73"/>
      <c r="I733" s="130"/>
      <c r="J733" s="130"/>
      <c r="K733" s="130"/>
    </row>
    <row r="734" spans="1:11" s="132" customFormat="1" ht="16.5" thickBot="1" x14ac:dyDescent="0.45">
      <c r="A734" s="9"/>
      <c r="B734" s="194"/>
      <c r="C734" s="195"/>
      <c r="D734" s="196"/>
      <c r="E734" s="9"/>
      <c r="F734" s="10"/>
      <c r="G734" s="11" t="str">
        <f t="shared" si="11"/>
        <v/>
      </c>
      <c r="H734" s="73"/>
      <c r="I734" s="130"/>
      <c r="J734" s="130"/>
      <c r="K734" s="130"/>
    </row>
    <row r="735" spans="1:11" s="132" customFormat="1" x14ac:dyDescent="0.4">
      <c r="A735" s="9"/>
      <c r="B735" s="8"/>
      <c r="C735" s="8"/>
      <c r="D735" s="9"/>
      <c r="E735" s="9"/>
      <c r="F735" s="10"/>
      <c r="G735" s="11" t="str">
        <f t="shared" si="11"/>
        <v/>
      </c>
      <c r="H735" s="73"/>
      <c r="I735" s="130"/>
      <c r="J735" s="130"/>
      <c r="K735" s="130"/>
    </row>
    <row r="736" spans="1:11" x14ac:dyDescent="0.4">
      <c r="B736" s="8"/>
      <c r="G736" s="11" t="str">
        <f t="shared" si="11"/>
        <v/>
      </c>
      <c r="H736" s="73"/>
    </row>
    <row r="737" spans="1:9" ht="30.75" customHeight="1" x14ac:dyDescent="0.4">
      <c r="A737" s="12" t="s">
        <v>434</v>
      </c>
      <c r="B737" s="201" t="s">
        <v>557</v>
      </c>
      <c r="C737" s="201"/>
      <c r="D737" s="201"/>
      <c r="F737" s="9"/>
      <c r="G737" s="10"/>
      <c r="H737" s="73"/>
      <c r="I737" s="132"/>
    </row>
    <row r="738" spans="1:9" ht="16.5" thickBot="1" x14ac:dyDescent="0.45">
      <c r="A738" s="12"/>
      <c r="B738" s="54"/>
      <c r="C738" s="54"/>
      <c r="D738" s="54"/>
      <c r="F738" s="9"/>
      <c r="G738" s="10"/>
      <c r="H738" s="76"/>
      <c r="I738" s="132"/>
    </row>
    <row r="739" spans="1:9" s="114" customFormat="1" ht="16.5" thickTop="1" x14ac:dyDescent="0.4">
      <c r="A739" s="12"/>
      <c r="B739" s="58"/>
      <c r="C739" s="13" t="s">
        <v>30</v>
      </c>
      <c r="D739" s="14" t="s">
        <v>437</v>
      </c>
      <c r="E739" s="15" t="s">
        <v>14</v>
      </c>
      <c r="F739" s="49"/>
      <c r="G739" s="51" t="str">
        <f>IF(COUNTIF(B739:B742,"ㇾ")=0,"回答が選択されていません","")</f>
        <v>回答が選択されていません</v>
      </c>
      <c r="H739" s="76"/>
      <c r="I739" s="132"/>
    </row>
    <row r="740" spans="1:9" s="114" customFormat="1" x14ac:dyDescent="0.4">
      <c r="A740" s="12"/>
      <c r="B740" s="62"/>
      <c r="C740" s="65" t="s">
        <v>32</v>
      </c>
      <c r="D740" s="56" t="s">
        <v>438</v>
      </c>
      <c r="E740" s="15"/>
      <c r="F740" s="49"/>
      <c r="G740" s="51"/>
      <c r="H740" s="73"/>
      <c r="I740" s="135"/>
    </row>
    <row r="741" spans="1:9" s="114" customFormat="1" x14ac:dyDescent="0.4">
      <c r="A741" s="9"/>
      <c r="B741" s="59"/>
      <c r="C741" s="16" t="s">
        <v>33</v>
      </c>
      <c r="D741" s="56" t="s">
        <v>440</v>
      </c>
      <c r="E741" s="15"/>
      <c r="F741" s="49"/>
      <c r="G741" s="51" t="str">
        <f>IF(COUNTIF(B739:B742,"ㇾ")&gt;1,"1つより多く選択されています","")</f>
        <v/>
      </c>
      <c r="H741" s="73"/>
      <c r="I741" s="132"/>
    </row>
    <row r="742" spans="1:9" s="114" customFormat="1" ht="15.75" customHeight="1" thickBot="1" x14ac:dyDescent="0.45">
      <c r="A742" s="9"/>
      <c r="B742" s="60"/>
      <c r="C742" s="18" t="s">
        <v>431</v>
      </c>
      <c r="D742" s="19" t="s">
        <v>430</v>
      </c>
      <c r="E742" s="9"/>
      <c r="F742" s="32"/>
      <c r="G742" s="51"/>
      <c r="H742" s="73"/>
      <c r="I742" s="132"/>
    </row>
    <row r="743" spans="1:9" s="114" customFormat="1" ht="15.75" customHeight="1" thickTop="1" x14ac:dyDescent="0.4">
      <c r="A743" s="9"/>
      <c r="B743" s="9"/>
      <c r="C743" s="9"/>
      <c r="D743" s="64"/>
      <c r="E743" s="9"/>
      <c r="F743" s="32"/>
      <c r="G743" s="51"/>
      <c r="H743" s="73"/>
      <c r="I743" s="132"/>
    </row>
    <row r="744" spans="1:9" x14ac:dyDescent="0.4">
      <c r="B744" s="8"/>
      <c r="F744" s="9"/>
      <c r="G744" s="51"/>
      <c r="H744" s="76"/>
      <c r="I744" s="132"/>
    </row>
    <row r="745" spans="1:9" s="114" customFormat="1" x14ac:dyDescent="0.4">
      <c r="A745" s="12" t="s">
        <v>217</v>
      </c>
      <c r="B745" s="201" t="s">
        <v>439</v>
      </c>
      <c r="C745" s="201"/>
      <c r="D745" s="201"/>
      <c r="E745" s="9"/>
      <c r="F745" s="32"/>
      <c r="G745" s="51"/>
      <c r="H745" s="200"/>
      <c r="I745" s="199"/>
    </row>
    <row r="746" spans="1:9" s="114" customFormat="1" ht="16.5" thickBot="1" x14ac:dyDescent="0.45">
      <c r="A746" s="12"/>
      <c r="B746" s="54"/>
      <c r="C746" s="54"/>
      <c r="D746" s="54"/>
      <c r="E746" s="9"/>
      <c r="F746" s="32"/>
      <c r="G746" s="51"/>
      <c r="H746" s="200"/>
      <c r="I746" s="199"/>
    </row>
    <row r="747" spans="1:9" s="114" customFormat="1" ht="15.75" customHeight="1" thickTop="1" x14ac:dyDescent="0.4">
      <c r="A747" s="12"/>
      <c r="B747" s="58"/>
      <c r="C747" s="13" t="s">
        <v>30</v>
      </c>
      <c r="D747" s="14" t="s">
        <v>441</v>
      </c>
      <c r="E747" s="15" t="s">
        <v>14</v>
      </c>
      <c r="F747" s="49"/>
      <c r="G747" s="51" t="str">
        <f>IF(COUNTIF(B747:B757,"ㇾ")=0,"回答が選択されていません","")</f>
        <v>回答が選択されていません</v>
      </c>
      <c r="H747" s="200"/>
      <c r="I747" s="199"/>
    </row>
    <row r="748" spans="1:9" s="114" customFormat="1" ht="15.75" customHeight="1" x14ac:dyDescent="0.4">
      <c r="A748" s="12"/>
      <c r="B748" s="62"/>
      <c r="C748" s="16" t="s">
        <v>32</v>
      </c>
      <c r="D748" s="17" t="s">
        <v>442</v>
      </c>
      <c r="E748" s="15"/>
      <c r="F748" s="49"/>
      <c r="G748" s="10"/>
      <c r="H748" s="200"/>
      <c r="I748" s="199"/>
    </row>
    <row r="749" spans="1:9" s="114" customFormat="1" x14ac:dyDescent="0.4">
      <c r="A749" s="9"/>
      <c r="B749" s="59"/>
      <c r="C749" s="30" t="s">
        <v>427</v>
      </c>
      <c r="D749" s="31" t="s">
        <v>443</v>
      </c>
      <c r="E749" s="15"/>
      <c r="F749" s="49"/>
      <c r="G749" s="10" t="str">
        <f>IF(COUNTIF(B747:B757,"ㇾ")&gt;1,"1つより多く選択されています","")</f>
        <v/>
      </c>
      <c r="H749" s="200"/>
      <c r="I749" s="199"/>
    </row>
    <row r="750" spans="1:9" s="114" customFormat="1" x14ac:dyDescent="0.4">
      <c r="A750" s="9"/>
      <c r="B750" s="61"/>
      <c r="C750" s="30" t="s">
        <v>428</v>
      </c>
      <c r="D750" s="31" t="s">
        <v>444</v>
      </c>
      <c r="E750" s="15"/>
      <c r="F750" s="49"/>
      <c r="G750" s="10"/>
      <c r="H750" s="73"/>
      <c r="I750" s="135"/>
    </row>
    <row r="751" spans="1:9" s="114" customFormat="1" x14ac:dyDescent="0.4">
      <c r="A751" s="9"/>
      <c r="B751" s="61"/>
      <c r="C751" s="30" t="s">
        <v>429</v>
      </c>
      <c r="D751" s="31" t="s">
        <v>449</v>
      </c>
      <c r="E751" s="15"/>
      <c r="F751" s="49"/>
      <c r="G751" s="10"/>
      <c r="H751" s="73"/>
      <c r="I751" s="132"/>
    </row>
    <row r="752" spans="1:9" s="114" customFormat="1" x14ac:dyDescent="0.4">
      <c r="A752" s="9"/>
      <c r="B752" s="61"/>
      <c r="C752" s="30" t="s">
        <v>39</v>
      </c>
      <c r="D752" s="31" t="s">
        <v>445</v>
      </c>
      <c r="E752" s="15"/>
      <c r="F752" s="49"/>
      <c r="G752" s="10"/>
      <c r="H752" s="73"/>
      <c r="I752" s="132"/>
    </row>
    <row r="753" spans="1:9" s="114" customFormat="1" x14ac:dyDescent="0.4">
      <c r="A753" s="9"/>
      <c r="B753" s="61"/>
      <c r="C753" s="30" t="s">
        <v>41</v>
      </c>
      <c r="D753" s="31" t="s">
        <v>446</v>
      </c>
      <c r="E753" s="15"/>
      <c r="F753" s="49"/>
      <c r="G753" s="10"/>
      <c r="H753" s="73"/>
      <c r="I753" s="132"/>
    </row>
    <row r="754" spans="1:9" s="114" customFormat="1" x14ac:dyDescent="0.4">
      <c r="A754" s="9"/>
      <c r="B754" s="61"/>
      <c r="C754" s="30" t="s">
        <v>43</v>
      </c>
      <c r="D754" s="31" t="s">
        <v>447</v>
      </c>
      <c r="E754" s="15"/>
      <c r="F754" s="49"/>
      <c r="G754" s="10"/>
      <c r="H754" s="73"/>
      <c r="I754" s="132"/>
    </row>
    <row r="755" spans="1:9" s="114" customFormat="1" x14ac:dyDescent="0.4">
      <c r="A755" s="9"/>
      <c r="B755" s="61"/>
      <c r="C755" s="30" t="s">
        <v>44</v>
      </c>
      <c r="D755" s="31" t="s">
        <v>448</v>
      </c>
      <c r="E755" s="15"/>
      <c r="F755" s="49"/>
      <c r="G755" s="10"/>
      <c r="H755" s="73"/>
      <c r="I755" s="132"/>
    </row>
    <row r="756" spans="1:9" s="114" customFormat="1" x14ac:dyDescent="0.4">
      <c r="A756" s="9"/>
      <c r="B756" s="61"/>
      <c r="C756" s="30" t="s">
        <v>46</v>
      </c>
      <c r="D756" s="31" t="s">
        <v>432</v>
      </c>
      <c r="E756" s="15"/>
      <c r="F756" s="49"/>
      <c r="G756" s="10"/>
      <c r="H756" s="73"/>
      <c r="I756" s="132"/>
    </row>
    <row r="757" spans="1:9" s="114" customFormat="1" ht="15.75" customHeight="1" thickBot="1" x14ac:dyDescent="0.45">
      <c r="A757" s="9"/>
      <c r="B757" s="60"/>
      <c r="C757" s="18" t="s">
        <v>433</v>
      </c>
      <c r="D757" s="19" t="s">
        <v>200</v>
      </c>
      <c r="E757" s="9"/>
      <c r="F757" s="32"/>
      <c r="G757" s="10"/>
      <c r="H757" s="73"/>
      <c r="I757" s="132"/>
    </row>
    <row r="758" spans="1:9" s="114" customFormat="1" ht="16.5" thickTop="1" x14ac:dyDescent="0.4">
      <c r="A758" s="9"/>
      <c r="B758" s="41"/>
      <c r="C758" s="8"/>
      <c r="D758" s="9"/>
      <c r="E758" s="9"/>
      <c r="F758" s="32"/>
      <c r="G758" s="10"/>
      <c r="H758" s="73"/>
    </row>
    <row r="759" spans="1:9" s="114" customFormat="1" ht="16.5" thickBot="1" x14ac:dyDescent="0.45">
      <c r="A759" s="9"/>
      <c r="B759" s="41" t="s">
        <v>28</v>
      </c>
      <c r="C759" s="8"/>
      <c r="D759" s="9"/>
      <c r="E759" s="9"/>
      <c r="F759" s="32"/>
      <c r="G759" s="10"/>
      <c r="H759" s="73"/>
    </row>
    <row r="760" spans="1:9" s="114" customFormat="1" x14ac:dyDescent="0.4">
      <c r="A760" s="9"/>
      <c r="B760" s="188"/>
      <c r="C760" s="189"/>
      <c r="D760" s="190"/>
      <c r="E760" s="9"/>
      <c r="F760" s="32"/>
      <c r="G760" s="51" t="e">
        <f>IF(AND(B760&lt;&gt;"",#REF!&lt;&gt;"ㇾ"),"「その他」が選択されていません","")</f>
        <v>#REF!</v>
      </c>
      <c r="H760" s="73"/>
    </row>
    <row r="761" spans="1:9" s="114" customFormat="1" x14ac:dyDescent="0.4">
      <c r="A761" s="9"/>
      <c r="B761" s="191"/>
      <c r="C761" s="192"/>
      <c r="D761" s="193"/>
      <c r="E761" s="9"/>
      <c r="F761" s="32"/>
      <c r="G761" s="51" t="e">
        <f>IF(AND(B760="",#REF!="ㇾ"),"「その他　記入欄」にコメントを記入してください","")</f>
        <v>#REF!</v>
      </c>
      <c r="H761" s="73"/>
    </row>
    <row r="762" spans="1:9" s="114" customFormat="1" ht="16.5" thickBot="1" x14ac:dyDescent="0.45">
      <c r="A762" s="9"/>
      <c r="B762" s="194"/>
      <c r="C762" s="195"/>
      <c r="D762" s="196"/>
      <c r="E762" s="9"/>
      <c r="F762" s="32"/>
      <c r="G762" s="51"/>
      <c r="H762" s="73"/>
    </row>
    <row r="763" spans="1:9" x14ac:dyDescent="0.4">
      <c r="B763" s="50"/>
      <c r="C763" s="50"/>
      <c r="D763" s="50"/>
      <c r="F763" s="9"/>
      <c r="G763" s="51"/>
      <c r="H763" s="76"/>
    </row>
    <row r="764" spans="1:9" x14ac:dyDescent="0.4">
      <c r="B764" s="124"/>
      <c r="C764" s="124"/>
      <c r="D764" s="124"/>
      <c r="F764" s="9"/>
      <c r="G764" s="51"/>
      <c r="H764" s="76"/>
    </row>
    <row r="765" spans="1:9" x14ac:dyDescent="0.4">
      <c r="A765" s="12" t="s">
        <v>223</v>
      </c>
      <c r="B765" s="201" t="s">
        <v>390</v>
      </c>
      <c r="C765" s="201"/>
      <c r="D765" s="201"/>
      <c r="G765" s="11" t="str">
        <f t="shared" si="11"/>
        <v/>
      </c>
      <c r="H765" s="73"/>
    </row>
    <row r="766" spans="1:9" ht="16.5" thickBot="1" x14ac:dyDescent="0.45">
      <c r="A766" s="12"/>
      <c r="B766" s="54"/>
      <c r="C766" s="54"/>
      <c r="D766" s="54"/>
      <c r="G766" s="11" t="str">
        <f t="shared" si="11"/>
        <v/>
      </c>
      <c r="H766" s="73"/>
    </row>
    <row r="767" spans="1:9" ht="15.75" customHeight="1" thickTop="1" x14ac:dyDescent="0.4">
      <c r="A767" s="12"/>
      <c r="B767" s="58"/>
      <c r="C767" s="13" t="s">
        <v>30</v>
      </c>
      <c r="D767" s="14" t="s">
        <v>391</v>
      </c>
      <c r="E767" s="15" t="s">
        <v>14</v>
      </c>
      <c r="F767" s="10" t="str">
        <f>IF(COUNTIF(B767:B773,"ㇾ")=0,"回答が選択されていません","")</f>
        <v>回答が選択されていません</v>
      </c>
      <c r="G767" s="11" t="str">
        <f t="shared" si="11"/>
        <v>○</v>
      </c>
      <c r="H767" s="84"/>
    </row>
    <row r="768" spans="1:9" x14ac:dyDescent="0.4">
      <c r="B768" s="59"/>
      <c r="C768" s="16" t="s">
        <v>32</v>
      </c>
      <c r="D768" s="17" t="s">
        <v>203</v>
      </c>
      <c r="E768" s="15"/>
      <c r="F768" s="10" t="str">
        <f>IF(COUNTIF(B767:B773,"ㇾ")&gt;2,"2つより多く選択されています","")</f>
        <v/>
      </c>
      <c r="G768" s="11" t="str">
        <f t="shared" si="11"/>
        <v/>
      </c>
      <c r="H768" s="73"/>
    </row>
    <row r="769" spans="1:8" x14ac:dyDescent="0.4">
      <c r="B769" s="59"/>
      <c r="C769" s="16" t="s">
        <v>33</v>
      </c>
      <c r="D769" s="17" t="s">
        <v>204</v>
      </c>
      <c r="E769" s="15"/>
      <c r="G769" s="11" t="str">
        <f t="shared" si="11"/>
        <v/>
      </c>
      <c r="H769" s="73"/>
    </row>
    <row r="770" spans="1:8" x14ac:dyDescent="0.4">
      <c r="B770" s="59"/>
      <c r="C770" s="16" t="s">
        <v>35</v>
      </c>
      <c r="D770" s="17" t="s">
        <v>205</v>
      </c>
      <c r="E770" s="15"/>
      <c r="G770" s="11" t="str">
        <f t="shared" si="11"/>
        <v/>
      </c>
      <c r="H770" s="73"/>
    </row>
    <row r="771" spans="1:8" x14ac:dyDescent="0.4">
      <c r="B771" s="59"/>
      <c r="C771" s="16" t="s">
        <v>37</v>
      </c>
      <c r="D771" s="17" t="s">
        <v>206</v>
      </c>
      <c r="G771" s="11" t="str">
        <f t="shared" si="11"/>
        <v/>
      </c>
      <c r="H771" s="73"/>
    </row>
    <row r="772" spans="1:8" x14ac:dyDescent="0.4">
      <c r="B772" s="61"/>
      <c r="C772" s="30" t="s">
        <v>150</v>
      </c>
      <c r="D772" s="31" t="s">
        <v>207</v>
      </c>
      <c r="G772" s="11"/>
      <c r="H772" s="73"/>
    </row>
    <row r="773" spans="1:8" ht="16.5" thickBot="1" x14ac:dyDescent="0.45">
      <c r="B773" s="60"/>
      <c r="C773" s="18" t="s">
        <v>22</v>
      </c>
      <c r="D773" s="19" t="s">
        <v>48</v>
      </c>
      <c r="G773" s="11" t="str">
        <f t="shared" si="11"/>
        <v/>
      </c>
      <c r="H773" s="73"/>
    </row>
    <row r="774" spans="1:8" ht="16.5" thickTop="1" x14ac:dyDescent="0.4">
      <c r="B774" s="8"/>
      <c r="G774" s="11" t="str">
        <f t="shared" si="11"/>
        <v/>
      </c>
      <c r="H774" s="73"/>
    </row>
    <row r="775" spans="1:8" ht="16.5" thickBot="1" x14ac:dyDescent="0.45">
      <c r="B775" s="41" t="s">
        <v>28</v>
      </c>
      <c r="G775" s="11" t="str">
        <f t="shared" si="11"/>
        <v/>
      </c>
      <c r="H775" s="73"/>
    </row>
    <row r="776" spans="1:8" x14ac:dyDescent="0.4">
      <c r="B776" s="188"/>
      <c r="C776" s="189"/>
      <c r="D776" s="190"/>
      <c r="F776" s="10" t="str">
        <f>IF(AND(B776&lt;&gt;"",B773&lt;&gt;"ㇾ"),"「その他」が選択されていません","")</f>
        <v/>
      </c>
      <c r="G776" s="11" t="str">
        <f t="shared" si="11"/>
        <v/>
      </c>
      <c r="H776" s="73"/>
    </row>
    <row r="777" spans="1:8" x14ac:dyDescent="0.4">
      <c r="B777" s="191"/>
      <c r="C777" s="192"/>
      <c r="D777" s="193"/>
      <c r="F777" s="10" t="str">
        <f>IF(AND(B776="",B773="ㇾ"),"「その他　記入欄」にコメントを記入してください","")</f>
        <v/>
      </c>
      <c r="G777" s="11" t="str">
        <f t="shared" si="11"/>
        <v/>
      </c>
      <c r="H777" s="73"/>
    </row>
    <row r="778" spans="1:8" ht="16.5" thickBot="1" x14ac:dyDescent="0.45">
      <c r="B778" s="194"/>
      <c r="C778" s="195"/>
      <c r="D778" s="196"/>
      <c r="G778" s="11" t="str">
        <f t="shared" si="11"/>
        <v/>
      </c>
      <c r="H778" s="73"/>
    </row>
    <row r="779" spans="1:8" x14ac:dyDescent="0.4">
      <c r="B779" s="8"/>
      <c r="G779" s="11" t="str">
        <f t="shared" si="11"/>
        <v/>
      </c>
      <c r="H779" s="73"/>
    </row>
    <row r="780" spans="1:8" x14ac:dyDescent="0.4">
      <c r="B780" s="8"/>
      <c r="G780" s="11" t="str">
        <f t="shared" si="11"/>
        <v/>
      </c>
      <c r="H780" s="73"/>
    </row>
    <row r="781" spans="1:8" x14ac:dyDescent="0.4">
      <c r="A781" s="12" t="s">
        <v>224</v>
      </c>
      <c r="B781" s="201" t="s">
        <v>484</v>
      </c>
      <c r="C781" s="201"/>
      <c r="D781" s="201"/>
      <c r="G781" s="11" t="str">
        <f t="shared" si="11"/>
        <v/>
      </c>
      <c r="H781" s="77"/>
    </row>
    <row r="782" spans="1:8" ht="16.5" thickBot="1" x14ac:dyDescent="0.45">
      <c r="A782" s="12"/>
      <c r="B782" s="54"/>
      <c r="C782" s="54"/>
      <c r="D782" s="54"/>
      <c r="G782" s="11" t="str">
        <f t="shared" si="11"/>
        <v/>
      </c>
      <c r="H782" s="73"/>
    </row>
    <row r="783" spans="1:8" ht="15.75" customHeight="1" thickTop="1" x14ac:dyDescent="0.4">
      <c r="A783" s="12"/>
      <c r="B783" s="58"/>
      <c r="C783" s="13" t="s">
        <v>30</v>
      </c>
      <c r="D783" s="14" t="s">
        <v>392</v>
      </c>
      <c r="E783" s="15" t="s">
        <v>14</v>
      </c>
      <c r="F783" s="10" t="str">
        <f>IF(COUNTIF(B783:B796,"ㇾ")=0,"回答が選択されていません","")</f>
        <v>回答が選択されていません</v>
      </c>
      <c r="G783" s="11" t="str">
        <f t="shared" ref="G783:G801" si="12">IF(F783="","","○")</f>
        <v>○</v>
      </c>
      <c r="H783" s="73"/>
    </row>
    <row r="784" spans="1:8" x14ac:dyDescent="0.4">
      <c r="B784" s="59"/>
      <c r="C784" s="16" t="s">
        <v>32</v>
      </c>
      <c r="D784" s="17" t="s">
        <v>393</v>
      </c>
      <c r="E784" s="15"/>
      <c r="F784" s="10" t="str">
        <f>IF(COUNTIF(B783:B796,"ㇾ")&gt;3,"3つより多く選択されています","")</f>
        <v/>
      </c>
      <c r="G784" s="11" t="str">
        <f t="shared" si="12"/>
        <v/>
      </c>
      <c r="H784" s="73"/>
    </row>
    <row r="785" spans="1:11" x14ac:dyDescent="0.4">
      <c r="B785" s="61"/>
      <c r="C785" s="30" t="s">
        <v>33</v>
      </c>
      <c r="D785" s="31" t="s">
        <v>394</v>
      </c>
      <c r="E785" s="15"/>
      <c r="F785" s="10" t="str">
        <f>IF(AND(B796="ㇾ",COUNTIF(B783:B796,"ㇾ")&gt;1),"回答内容が矛盾しています","")</f>
        <v/>
      </c>
      <c r="G785" s="11" t="str">
        <f t="shared" si="12"/>
        <v/>
      </c>
      <c r="H785" s="73"/>
    </row>
    <row r="786" spans="1:11" x14ac:dyDescent="0.4">
      <c r="B786" s="61"/>
      <c r="C786" s="30" t="s">
        <v>35</v>
      </c>
      <c r="D786" s="31" t="s">
        <v>395</v>
      </c>
      <c r="E786" s="15"/>
      <c r="G786" s="11" t="str">
        <f t="shared" si="12"/>
        <v/>
      </c>
      <c r="H786" s="73"/>
    </row>
    <row r="787" spans="1:11" x14ac:dyDescent="0.4">
      <c r="B787" s="61"/>
      <c r="C787" s="30" t="s">
        <v>37</v>
      </c>
      <c r="D787" s="31" t="s">
        <v>396</v>
      </c>
      <c r="E787" s="15"/>
      <c r="G787" s="11"/>
      <c r="H787" s="73"/>
    </row>
    <row r="788" spans="1:11" x14ac:dyDescent="0.4">
      <c r="B788" s="61"/>
      <c r="C788" s="30" t="s">
        <v>39</v>
      </c>
      <c r="D788" s="31" t="s">
        <v>397</v>
      </c>
      <c r="E788" s="15"/>
      <c r="G788" s="11" t="str">
        <f t="shared" si="12"/>
        <v/>
      </c>
      <c r="H788" s="73"/>
    </row>
    <row r="789" spans="1:11" x14ac:dyDescent="0.4">
      <c r="B789" s="61"/>
      <c r="C789" s="30" t="s">
        <v>41</v>
      </c>
      <c r="D789" s="31" t="s">
        <v>398</v>
      </c>
      <c r="E789" s="15"/>
      <c r="G789" s="11" t="str">
        <f t="shared" si="12"/>
        <v/>
      </c>
      <c r="H789" s="73"/>
    </row>
    <row r="790" spans="1:11" x14ac:dyDescent="0.4">
      <c r="B790" s="61"/>
      <c r="C790" s="30" t="s">
        <v>43</v>
      </c>
      <c r="D790" s="17" t="s">
        <v>209</v>
      </c>
      <c r="E790" s="15"/>
      <c r="G790" s="11"/>
      <c r="H790" s="73"/>
    </row>
    <row r="791" spans="1:11" x14ac:dyDescent="0.4">
      <c r="B791" s="61"/>
      <c r="C791" s="30" t="s">
        <v>44</v>
      </c>
      <c r="D791" s="31" t="s">
        <v>399</v>
      </c>
      <c r="E791" s="15"/>
      <c r="G791" s="11" t="str">
        <f t="shared" si="12"/>
        <v/>
      </c>
      <c r="H791" s="73"/>
    </row>
    <row r="792" spans="1:11" x14ac:dyDescent="0.4">
      <c r="B792" s="61"/>
      <c r="C792" s="30" t="s">
        <v>46</v>
      </c>
      <c r="D792" s="31" t="s">
        <v>381</v>
      </c>
      <c r="E792" s="15"/>
      <c r="G792" s="11" t="str">
        <f t="shared" si="12"/>
        <v/>
      </c>
      <c r="H792" s="73"/>
    </row>
    <row r="793" spans="1:11" x14ac:dyDescent="0.4">
      <c r="B793" s="61"/>
      <c r="C793" s="30" t="s">
        <v>58</v>
      </c>
      <c r="D793" s="31" t="s">
        <v>400</v>
      </c>
      <c r="E793" s="15"/>
      <c r="G793" s="11" t="str">
        <f t="shared" si="12"/>
        <v/>
      </c>
      <c r="H793" s="73"/>
    </row>
    <row r="794" spans="1:11" x14ac:dyDescent="0.4">
      <c r="B794" s="61"/>
      <c r="C794" s="30" t="s">
        <v>94</v>
      </c>
      <c r="D794" s="31" t="s">
        <v>401</v>
      </c>
      <c r="E794" s="15"/>
      <c r="G794" s="11" t="str">
        <f t="shared" si="12"/>
        <v/>
      </c>
      <c r="H794" s="73"/>
    </row>
    <row r="795" spans="1:11" x14ac:dyDescent="0.4">
      <c r="B795" s="61"/>
      <c r="C795" s="30" t="s">
        <v>210</v>
      </c>
      <c r="D795" s="31" t="s">
        <v>48</v>
      </c>
      <c r="E795" s="15"/>
      <c r="G795" s="11" t="str">
        <f t="shared" si="12"/>
        <v/>
      </c>
      <c r="H795" s="73"/>
    </row>
    <row r="796" spans="1:11" ht="15.75" customHeight="1" thickBot="1" x14ac:dyDescent="0.45">
      <c r="B796" s="60"/>
      <c r="C796" s="18" t="s">
        <v>402</v>
      </c>
      <c r="D796" s="19" t="s">
        <v>211</v>
      </c>
      <c r="G796" s="11" t="str">
        <f t="shared" si="12"/>
        <v/>
      </c>
      <c r="H796" s="73"/>
    </row>
    <row r="797" spans="1:11" s="132" customFormat="1" ht="16.5" thickTop="1" x14ac:dyDescent="0.4">
      <c r="A797" s="9"/>
      <c r="B797" s="8"/>
      <c r="C797" s="8"/>
      <c r="D797" s="9"/>
      <c r="E797" s="9"/>
      <c r="F797" s="10"/>
      <c r="G797" s="11" t="str">
        <f t="shared" si="12"/>
        <v/>
      </c>
      <c r="H797" s="73"/>
      <c r="I797" s="130"/>
      <c r="J797" s="130"/>
      <c r="K797" s="130"/>
    </row>
    <row r="798" spans="1:11" s="132" customFormat="1" ht="16.5" thickBot="1" x14ac:dyDescent="0.45">
      <c r="A798" s="9"/>
      <c r="B798" s="41" t="s">
        <v>28</v>
      </c>
      <c r="C798" s="8"/>
      <c r="D798" s="9"/>
      <c r="E798" s="9"/>
      <c r="F798" s="10"/>
      <c r="G798" s="11" t="str">
        <f t="shared" si="12"/>
        <v/>
      </c>
      <c r="H798" s="73"/>
      <c r="I798" s="130"/>
      <c r="J798" s="130"/>
      <c r="K798" s="130"/>
    </row>
    <row r="799" spans="1:11" s="132" customFormat="1" x14ac:dyDescent="0.4">
      <c r="A799" s="9"/>
      <c r="B799" s="188"/>
      <c r="C799" s="189"/>
      <c r="D799" s="190"/>
      <c r="E799" s="9"/>
      <c r="F799" s="10" t="str">
        <f>IF(AND(B799&lt;&gt;"",B795&lt;&gt;"ㇾ"),"「その他」が選択されていません","")</f>
        <v/>
      </c>
      <c r="G799" s="11" t="str">
        <f t="shared" si="12"/>
        <v/>
      </c>
      <c r="H799" s="73"/>
      <c r="I799" s="130"/>
      <c r="J799" s="130"/>
      <c r="K799" s="130"/>
    </row>
    <row r="800" spans="1:11" s="132" customFormat="1" x14ac:dyDescent="0.4">
      <c r="A800" s="9"/>
      <c r="B800" s="191"/>
      <c r="C800" s="192"/>
      <c r="D800" s="193"/>
      <c r="E800" s="9"/>
      <c r="F800" s="10" t="str">
        <f>IF(AND(B799="",B795="ㇾ"),"「その他　記入欄」にコメントを記入してください","")</f>
        <v/>
      </c>
      <c r="G800" s="11" t="str">
        <f t="shared" si="12"/>
        <v/>
      </c>
      <c r="H800" s="73"/>
      <c r="I800" s="130"/>
      <c r="J800" s="130"/>
      <c r="K800" s="130"/>
    </row>
    <row r="801" spans="1:11" s="132" customFormat="1" ht="16.5" thickBot="1" x14ac:dyDescent="0.45">
      <c r="A801" s="9"/>
      <c r="B801" s="194"/>
      <c r="C801" s="195"/>
      <c r="D801" s="196"/>
      <c r="E801" s="9"/>
      <c r="F801" s="10"/>
      <c r="G801" s="11" t="str">
        <f t="shared" si="12"/>
        <v/>
      </c>
      <c r="H801" s="73"/>
      <c r="I801" s="130"/>
      <c r="J801" s="130"/>
      <c r="K801" s="130"/>
    </row>
    <row r="802" spans="1:11" s="132" customFormat="1" x14ac:dyDescent="0.4">
      <c r="A802" s="9"/>
      <c r="B802" s="55"/>
      <c r="C802" s="55"/>
      <c r="D802" s="55"/>
      <c r="E802" s="9"/>
      <c r="F802" s="10"/>
      <c r="G802" s="11"/>
      <c r="H802" s="73"/>
      <c r="I802" s="130"/>
      <c r="J802" s="130"/>
      <c r="K802" s="130"/>
    </row>
    <row r="803" spans="1:11" s="132" customFormat="1" x14ac:dyDescent="0.4">
      <c r="A803" s="9"/>
      <c r="B803" s="55"/>
      <c r="C803" s="55"/>
      <c r="D803" s="55"/>
      <c r="E803" s="9"/>
      <c r="F803" s="10"/>
      <c r="G803" s="11"/>
      <c r="H803" s="73"/>
      <c r="I803" s="130"/>
      <c r="J803" s="130"/>
      <c r="K803" s="130"/>
    </row>
    <row r="804" spans="1:11" ht="34.5" customHeight="1" x14ac:dyDescent="0.4">
      <c r="A804" s="12" t="s">
        <v>403</v>
      </c>
      <c r="B804" s="201" t="s">
        <v>404</v>
      </c>
      <c r="C804" s="201"/>
      <c r="D804" s="201"/>
      <c r="G804" s="11" t="str">
        <f t="shared" ref="G804:G810" si="13">IF(F804="","","○")</f>
        <v/>
      </c>
      <c r="H804" s="81"/>
    </row>
    <row r="805" spans="1:11" ht="16.5" thickBot="1" x14ac:dyDescent="0.45">
      <c r="A805" s="12"/>
      <c r="B805" s="54"/>
      <c r="C805" s="54"/>
      <c r="D805" s="54"/>
      <c r="G805" s="11" t="str">
        <f t="shared" si="13"/>
        <v/>
      </c>
      <c r="H805" s="81"/>
    </row>
    <row r="806" spans="1:11" ht="15.75" customHeight="1" thickTop="1" x14ac:dyDescent="0.4">
      <c r="A806" s="12"/>
      <c r="B806" s="58"/>
      <c r="C806" s="13" t="s">
        <v>30</v>
      </c>
      <c r="D806" s="14" t="s">
        <v>212</v>
      </c>
      <c r="E806" s="15" t="s">
        <v>14</v>
      </c>
      <c r="F806" s="10" t="str">
        <f>IF(COUNTIF(B806:B810,"ㇾ")=0,"回答が選択されていません","")</f>
        <v>回答が選択されていません</v>
      </c>
      <c r="G806" s="11" t="str">
        <f t="shared" si="13"/>
        <v>○</v>
      </c>
      <c r="H806" s="75"/>
    </row>
    <row r="807" spans="1:11" x14ac:dyDescent="0.4">
      <c r="B807" s="59"/>
      <c r="C807" s="16" t="s">
        <v>32</v>
      </c>
      <c r="D807" s="17" t="s">
        <v>213</v>
      </c>
      <c r="E807" s="15"/>
      <c r="F807" s="10" t="str">
        <f>IF(COUNTIF(B806:B810,"ㇾ")&gt;1,"1つより多く選択されています","")</f>
        <v/>
      </c>
      <c r="G807" s="11" t="str">
        <f t="shared" si="13"/>
        <v/>
      </c>
      <c r="H807" s="75"/>
    </row>
    <row r="808" spans="1:11" x14ac:dyDescent="0.4">
      <c r="B808" s="61"/>
      <c r="C808" s="30" t="s">
        <v>33</v>
      </c>
      <c r="D808" s="31" t="s">
        <v>214</v>
      </c>
      <c r="E808" s="15"/>
      <c r="G808" s="11" t="str">
        <f t="shared" si="13"/>
        <v/>
      </c>
      <c r="H808" s="75"/>
    </row>
    <row r="809" spans="1:11" x14ac:dyDescent="0.4">
      <c r="B809" s="61"/>
      <c r="C809" s="30" t="s">
        <v>35</v>
      </c>
      <c r="D809" s="31" t="s">
        <v>215</v>
      </c>
      <c r="E809" s="15"/>
      <c r="G809" s="11" t="str">
        <f t="shared" si="13"/>
        <v/>
      </c>
      <c r="H809" s="75"/>
    </row>
    <row r="810" spans="1:11" ht="15.75" customHeight="1" thickBot="1" x14ac:dyDescent="0.45">
      <c r="B810" s="60"/>
      <c r="C810" s="18" t="s">
        <v>37</v>
      </c>
      <c r="D810" s="19" t="s">
        <v>216</v>
      </c>
      <c r="G810" s="11" t="str">
        <f t="shared" si="13"/>
        <v/>
      </c>
      <c r="H810" s="75"/>
    </row>
    <row r="811" spans="1:11" ht="15.75" customHeight="1" thickTop="1" x14ac:dyDescent="0.4">
      <c r="B811" s="8"/>
      <c r="D811" s="41"/>
      <c r="G811" s="11"/>
      <c r="H811" s="75"/>
    </row>
    <row r="812" spans="1:11" ht="15.75" customHeight="1" x14ac:dyDescent="0.4">
      <c r="B812" s="8"/>
      <c r="D812" s="41"/>
      <c r="G812" s="11"/>
      <c r="H812" s="75"/>
    </row>
    <row r="813" spans="1:11" ht="34.5" customHeight="1" x14ac:dyDescent="0.4">
      <c r="A813" s="12" t="s">
        <v>405</v>
      </c>
      <c r="B813" s="201" t="s">
        <v>406</v>
      </c>
      <c r="C813" s="201"/>
      <c r="D813" s="201"/>
      <c r="G813" s="11"/>
      <c r="H813" s="75"/>
    </row>
    <row r="814" spans="1:11" ht="15.75" customHeight="1" thickBot="1" x14ac:dyDescent="0.45">
      <c r="A814" s="12"/>
      <c r="B814" s="54"/>
      <c r="C814" s="54"/>
      <c r="D814" s="54"/>
      <c r="G814" s="11"/>
      <c r="H814" s="75"/>
    </row>
    <row r="815" spans="1:11" ht="15.75" customHeight="1" thickTop="1" x14ac:dyDescent="0.4">
      <c r="B815" s="58"/>
      <c r="C815" s="13" t="s">
        <v>30</v>
      </c>
      <c r="D815" s="14" t="s">
        <v>218</v>
      </c>
      <c r="G815" s="11"/>
      <c r="H815" s="75"/>
    </row>
    <row r="816" spans="1:11" ht="15.75" customHeight="1" x14ac:dyDescent="0.4">
      <c r="B816" s="62"/>
      <c r="C816" s="16" t="s">
        <v>32</v>
      </c>
      <c r="D816" s="17" t="s">
        <v>219</v>
      </c>
      <c r="G816" s="11"/>
      <c r="H816" s="75"/>
    </row>
    <row r="817" spans="1:11" ht="15.75" customHeight="1" x14ac:dyDescent="0.4">
      <c r="B817" s="59"/>
      <c r="C817" s="30" t="s">
        <v>33</v>
      </c>
      <c r="D817" s="31" t="s">
        <v>220</v>
      </c>
      <c r="G817" s="11"/>
      <c r="H817" s="75"/>
    </row>
    <row r="818" spans="1:11" ht="15.75" customHeight="1" x14ac:dyDescent="0.4">
      <c r="B818" s="61"/>
      <c r="C818" s="30" t="s">
        <v>35</v>
      </c>
      <c r="D818" s="31" t="s">
        <v>221</v>
      </c>
      <c r="G818" s="11"/>
      <c r="H818" s="75"/>
    </row>
    <row r="819" spans="1:11" ht="15.75" customHeight="1" x14ac:dyDescent="0.4">
      <c r="B819" s="61"/>
      <c r="C819" s="30" t="s">
        <v>37</v>
      </c>
      <c r="D819" s="31" t="s">
        <v>188</v>
      </c>
      <c r="G819" s="11"/>
      <c r="H819" s="75"/>
    </row>
    <row r="820" spans="1:11" ht="15.75" customHeight="1" thickBot="1" x14ac:dyDescent="0.45">
      <c r="B820" s="60"/>
      <c r="C820" s="18" t="s">
        <v>39</v>
      </c>
      <c r="D820" s="19" t="s">
        <v>222</v>
      </c>
      <c r="G820" s="11"/>
      <c r="H820" s="75"/>
    </row>
    <row r="821" spans="1:11" ht="15.75" customHeight="1" thickTop="1" x14ac:dyDescent="0.4">
      <c r="B821" s="8"/>
      <c r="D821" s="41"/>
      <c r="G821" s="11"/>
      <c r="H821" s="75"/>
    </row>
    <row r="822" spans="1:11" s="132" customFormat="1" x14ac:dyDescent="0.4">
      <c r="A822" s="9"/>
      <c r="B822" s="55"/>
      <c r="C822" s="55"/>
      <c r="D822" s="55"/>
      <c r="E822" s="9"/>
      <c r="F822" s="10"/>
      <c r="G822" s="11"/>
      <c r="H822" s="73"/>
      <c r="I822" s="130"/>
      <c r="J822" s="130"/>
      <c r="K822" s="130"/>
    </row>
    <row r="823" spans="1:11" ht="35.25" customHeight="1" x14ac:dyDescent="0.4">
      <c r="A823" s="12" t="s">
        <v>435</v>
      </c>
      <c r="B823" s="201" t="s">
        <v>407</v>
      </c>
      <c r="C823" s="201"/>
      <c r="D823" s="201"/>
      <c r="G823" s="11" t="str">
        <f t="shared" ref="G823:G829" si="14">IF(F823="","","○")</f>
        <v/>
      </c>
      <c r="H823" s="73"/>
    </row>
    <row r="824" spans="1:11" ht="16.5" thickBot="1" x14ac:dyDescent="0.45">
      <c r="A824" s="12"/>
      <c r="B824" s="54"/>
      <c r="C824" s="54"/>
      <c r="D824" s="54"/>
      <c r="G824" s="11" t="str">
        <f t="shared" si="14"/>
        <v/>
      </c>
      <c r="H824" s="81"/>
    </row>
    <row r="825" spans="1:11" ht="15.75" customHeight="1" thickTop="1" x14ac:dyDescent="0.4">
      <c r="A825" s="12"/>
      <c r="B825" s="58"/>
      <c r="C825" s="13" t="s">
        <v>30</v>
      </c>
      <c r="D825" s="14" t="s">
        <v>408</v>
      </c>
      <c r="E825" s="15" t="s">
        <v>14</v>
      </c>
      <c r="F825" s="10" t="str">
        <f>IF(COUNTIF(B825:B829,"ㇾ")=0,"回答が選択されていません","")</f>
        <v>回答が選択されていません</v>
      </c>
      <c r="G825" s="11" t="str">
        <f t="shared" si="14"/>
        <v>○</v>
      </c>
      <c r="H825" s="75"/>
    </row>
    <row r="826" spans="1:11" x14ac:dyDescent="0.4">
      <c r="B826" s="59"/>
      <c r="C826" s="16" t="s">
        <v>32</v>
      </c>
      <c r="D826" s="17" t="s">
        <v>409</v>
      </c>
      <c r="E826" s="15"/>
      <c r="F826" s="10" t="str">
        <f>IF(COUNTIF(B825:B829,"ㇾ")&gt;1,"1つより多く選択されています","")</f>
        <v/>
      </c>
      <c r="G826" s="11" t="str">
        <f t="shared" si="14"/>
        <v/>
      </c>
      <c r="H826" s="75"/>
    </row>
    <row r="827" spans="1:11" x14ac:dyDescent="0.4">
      <c r="B827" s="61"/>
      <c r="C827" s="30" t="s">
        <v>33</v>
      </c>
      <c r="D827" s="31" t="s">
        <v>410</v>
      </c>
      <c r="E827" s="15"/>
      <c r="G827" s="11" t="str">
        <f t="shared" si="14"/>
        <v/>
      </c>
      <c r="H827" s="75"/>
    </row>
    <row r="828" spans="1:11" x14ac:dyDescent="0.4">
      <c r="B828" s="61"/>
      <c r="C828" s="30" t="s">
        <v>35</v>
      </c>
      <c r="D828" s="31" t="s">
        <v>411</v>
      </c>
      <c r="E828" s="15"/>
      <c r="G828" s="11" t="str">
        <f t="shared" si="14"/>
        <v/>
      </c>
      <c r="H828" s="75"/>
    </row>
    <row r="829" spans="1:11" ht="15.75" customHeight="1" thickBot="1" x14ac:dyDescent="0.45">
      <c r="B829" s="60"/>
      <c r="C829" s="18" t="s">
        <v>37</v>
      </c>
      <c r="D829" s="19" t="s">
        <v>412</v>
      </c>
      <c r="G829" s="11" t="str">
        <f t="shared" si="14"/>
        <v/>
      </c>
      <c r="H829" s="75"/>
    </row>
    <row r="830" spans="1:11" ht="15.75" customHeight="1" thickTop="1" x14ac:dyDescent="0.4">
      <c r="B830" s="8"/>
      <c r="D830" s="41"/>
      <c r="G830" s="11"/>
      <c r="H830" s="75"/>
    </row>
    <row r="831" spans="1:11" s="132" customFormat="1" x14ac:dyDescent="0.4">
      <c r="A831" s="9"/>
      <c r="B831" s="55"/>
      <c r="C831" s="55"/>
      <c r="D831" s="55"/>
      <c r="E831" s="9"/>
      <c r="F831" s="10"/>
      <c r="G831" s="11"/>
      <c r="H831" s="73"/>
      <c r="I831" s="130"/>
      <c r="J831" s="130"/>
      <c r="K831" s="130"/>
    </row>
    <row r="832" spans="1:11" x14ac:dyDescent="0.4">
      <c r="A832" s="12" t="s">
        <v>436</v>
      </c>
      <c r="B832" s="201" t="s">
        <v>6</v>
      </c>
      <c r="C832" s="201"/>
      <c r="D832" s="201"/>
      <c r="G832" s="11" t="str">
        <f t="shared" ref="G832:G838" si="15">IF(F832="","","○")</f>
        <v/>
      </c>
      <c r="H832" s="73"/>
    </row>
    <row r="833" spans="1:8" ht="16.5" thickBot="1" x14ac:dyDescent="0.45">
      <c r="A833" s="12"/>
      <c r="B833" s="54"/>
      <c r="C833" s="54"/>
      <c r="D833" s="54"/>
      <c r="G833" s="11" t="str">
        <f t="shared" si="15"/>
        <v/>
      </c>
      <c r="H833" s="73"/>
    </row>
    <row r="834" spans="1:8" ht="16.5" thickTop="1" x14ac:dyDescent="0.4">
      <c r="A834" s="12"/>
      <c r="B834" s="58"/>
      <c r="C834" s="13" t="s">
        <v>30</v>
      </c>
      <c r="D834" s="14" t="s">
        <v>413</v>
      </c>
      <c r="E834" s="15" t="s">
        <v>14</v>
      </c>
      <c r="F834" s="10" t="str">
        <f>IF(COUNTIF(B834:B846,"ㇾ")=0,"回答が選択されていません","")</f>
        <v>回答が選択されていません</v>
      </c>
      <c r="G834" s="11" t="str">
        <f t="shared" si="15"/>
        <v>○</v>
      </c>
      <c r="H834" s="77"/>
    </row>
    <row r="835" spans="1:8" x14ac:dyDescent="0.4">
      <c r="B835" s="59"/>
      <c r="C835" s="16" t="s">
        <v>32</v>
      </c>
      <c r="D835" s="17" t="s">
        <v>414</v>
      </c>
      <c r="G835" s="11" t="str">
        <f t="shared" si="15"/>
        <v/>
      </c>
      <c r="H835" s="73"/>
    </row>
    <row r="836" spans="1:8" x14ac:dyDescent="0.4">
      <c r="B836" s="59"/>
      <c r="C836" s="16" t="s">
        <v>33</v>
      </c>
      <c r="D836" s="17" t="s">
        <v>415</v>
      </c>
      <c r="E836" s="15"/>
      <c r="F836" s="10" t="str">
        <f>IF(COUNTIF(B834:B846,"ㇾ")&gt;5,"5つより多く選択されています","")</f>
        <v/>
      </c>
      <c r="G836" s="11" t="str">
        <f t="shared" si="15"/>
        <v/>
      </c>
      <c r="H836" s="77"/>
    </row>
    <row r="837" spans="1:8" x14ac:dyDescent="0.4">
      <c r="B837" s="59"/>
      <c r="C837" s="16" t="s">
        <v>35</v>
      </c>
      <c r="D837" s="17" t="s">
        <v>416</v>
      </c>
      <c r="E837" s="15"/>
      <c r="F837" s="10" t="str">
        <f>IF(AND(B846="ㇾ",COUNTIF(B834:B846,"ㇾ")&gt;1),"回答内容が矛盾しています","")</f>
        <v/>
      </c>
      <c r="G837" s="11" t="str">
        <f t="shared" si="15"/>
        <v/>
      </c>
      <c r="H837" s="73"/>
    </row>
    <row r="838" spans="1:8" x14ac:dyDescent="0.4">
      <c r="B838" s="59"/>
      <c r="C838" s="16" t="s">
        <v>37</v>
      </c>
      <c r="D838" s="17" t="s">
        <v>417</v>
      </c>
      <c r="G838" s="11" t="str">
        <f t="shared" si="15"/>
        <v/>
      </c>
      <c r="H838" s="73"/>
    </row>
    <row r="839" spans="1:8" x14ac:dyDescent="0.4">
      <c r="B839" s="59"/>
      <c r="C839" s="16" t="s">
        <v>225</v>
      </c>
      <c r="D839" s="17" t="s">
        <v>418</v>
      </c>
      <c r="G839" s="11"/>
      <c r="H839" s="73"/>
    </row>
    <row r="840" spans="1:8" x14ac:dyDescent="0.4">
      <c r="B840" s="59"/>
      <c r="C840" s="16" t="s">
        <v>41</v>
      </c>
      <c r="D840" s="17" t="s">
        <v>419</v>
      </c>
      <c r="G840" s="11" t="str">
        <f t="shared" ref="G840:G846" si="16">IF(F840="","","○")</f>
        <v/>
      </c>
      <c r="H840" s="73"/>
    </row>
    <row r="841" spans="1:8" x14ac:dyDescent="0.4">
      <c r="B841" s="59"/>
      <c r="C841" s="16" t="s">
        <v>43</v>
      </c>
      <c r="D841" s="17" t="s">
        <v>420</v>
      </c>
      <c r="G841" s="11"/>
      <c r="H841" s="73"/>
    </row>
    <row r="842" spans="1:8" x14ac:dyDescent="0.4">
      <c r="B842" s="59"/>
      <c r="C842" s="16" t="s">
        <v>44</v>
      </c>
      <c r="D842" s="17" t="s">
        <v>421</v>
      </c>
      <c r="G842" s="11" t="str">
        <f t="shared" si="16"/>
        <v/>
      </c>
      <c r="H842" s="73"/>
    </row>
    <row r="843" spans="1:8" x14ac:dyDescent="0.4">
      <c r="B843" s="59"/>
      <c r="C843" s="16" t="s">
        <v>46</v>
      </c>
      <c r="D843" s="17" t="s">
        <v>422</v>
      </c>
      <c r="G843" s="11" t="str">
        <f t="shared" si="16"/>
        <v/>
      </c>
      <c r="H843" s="73"/>
    </row>
    <row r="844" spans="1:8" x14ac:dyDescent="0.4">
      <c r="B844" s="59"/>
      <c r="C844" s="16" t="s">
        <v>58</v>
      </c>
      <c r="D844" s="17" t="s">
        <v>424</v>
      </c>
      <c r="G844" s="11" t="str">
        <f t="shared" si="16"/>
        <v/>
      </c>
      <c r="H844" s="75"/>
    </row>
    <row r="845" spans="1:8" x14ac:dyDescent="0.4">
      <c r="B845" s="59"/>
      <c r="C845" s="16" t="s">
        <v>226</v>
      </c>
      <c r="D845" s="17" t="s">
        <v>48</v>
      </c>
      <c r="G845" s="11" t="str">
        <f t="shared" si="16"/>
        <v/>
      </c>
      <c r="H845" s="73"/>
    </row>
    <row r="846" spans="1:8" ht="16.5" thickBot="1" x14ac:dyDescent="0.45">
      <c r="B846" s="60"/>
      <c r="C846" s="18" t="s">
        <v>227</v>
      </c>
      <c r="D846" s="19" t="s">
        <v>423</v>
      </c>
      <c r="G846" s="11" t="str">
        <f t="shared" si="16"/>
        <v/>
      </c>
      <c r="H846" s="75"/>
    </row>
    <row r="847" spans="1:8" ht="16.5" thickTop="1" x14ac:dyDescent="0.4">
      <c r="B847" s="8"/>
      <c r="G847" s="11"/>
      <c r="H847" s="73"/>
    </row>
    <row r="848" spans="1:8" ht="16.5" thickBot="1" x14ac:dyDescent="0.45">
      <c r="B848" s="41" t="s">
        <v>28</v>
      </c>
      <c r="G848" s="11" t="str">
        <f t="shared" ref="G848:G851" si="17">IF(F848="","","○")</f>
        <v/>
      </c>
      <c r="H848" s="73"/>
    </row>
    <row r="849" spans="1:11" x14ac:dyDescent="0.4">
      <c r="B849" s="188"/>
      <c r="C849" s="189"/>
      <c r="D849" s="190"/>
      <c r="F849" s="10" t="str">
        <f>IF(AND(B849&lt;&gt;"",B846&lt;&gt;"ㇾ"),"「その他」が選択されていません","")</f>
        <v/>
      </c>
      <c r="G849" s="11" t="str">
        <f t="shared" si="17"/>
        <v/>
      </c>
      <c r="H849" s="73"/>
    </row>
    <row r="850" spans="1:11" x14ac:dyDescent="0.4">
      <c r="B850" s="191"/>
      <c r="C850" s="192"/>
      <c r="D850" s="193"/>
      <c r="F850" s="10" t="str">
        <f>IF(AND(B849="",B846="ㇾ"),"「その他　記入欄」にコメントを記入してください","")</f>
        <v/>
      </c>
      <c r="G850" s="11" t="str">
        <f t="shared" si="17"/>
        <v/>
      </c>
      <c r="H850" s="73"/>
    </row>
    <row r="851" spans="1:11" ht="16.5" thickBot="1" x14ac:dyDescent="0.45">
      <c r="B851" s="194"/>
      <c r="C851" s="195"/>
      <c r="D851" s="196"/>
      <c r="G851" s="11" t="str">
        <f t="shared" si="17"/>
        <v/>
      </c>
      <c r="H851" s="73"/>
    </row>
    <row r="852" spans="1:11" s="132" customFormat="1" x14ac:dyDescent="0.4">
      <c r="A852" s="9"/>
      <c r="B852" s="55"/>
      <c r="C852" s="55"/>
      <c r="D852" s="55"/>
      <c r="E852" s="9"/>
      <c r="F852" s="10"/>
      <c r="G852" s="11"/>
      <c r="H852" s="73"/>
      <c r="I852" s="130"/>
      <c r="J852" s="130"/>
      <c r="K852" s="130"/>
    </row>
    <row r="853" spans="1:11" s="132" customFormat="1" x14ac:dyDescent="0.4">
      <c r="A853" s="9"/>
      <c r="B853" s="42"/>
      <c r="C853" s="42"/>
      <c r="D853" s="42"/>
      <c r="E853" s="9"/>
      <c r="F853" s="10"/>
      <c r="G853" s="11"/>
      <c r="H853" s="72"/>
      <c r="I853" s="130"/>
      <c r="J853" s="130"/>
      <c r="K853" s="130"/>
    </row>
    <row r="854" spans="1:11" s="132" customFormat="1" x14ac:dyDescent="0.4">
      <c r="A854" s="9"/>
      <c r="B854" s="42"/>
      <c r="C854" s="42"/>
      <c r="D854" s="42"/>
      <c r="E854" s="9"/>
      <c r="F854" s="10"/>
      <c r="G854" s="11"/>
      <c r="H854" s="72"/>
      <c r="I854" s="130"/>
      <c r="J854" s="130"/>
      <c r="K854" s="130"/>
    </row>
    <row r="855" spans="1:11" s="132" customFormat="1" x14ac:dyDescent="0.4">
      <c r="A855" s="9"/>
      <c r="B855" s="42"/>
      <c r="C855" s="42"/>
      <c r="D855" s="42"/>
      <c r="E855" s="9"/>
      <c r="F855" s="10"/>
      <c r="G855" s="11"/>
      <c r="H855" s="72"/>
      <c r="I855" s="130"/>
      <c r="J855" s="130"/>
      <c r="K855" s="130"/>
    </row>
    <row r="858" spans="1:11" s="132" customFormat="1" x14ac:dyDescent="0.4">
      <c r="A858" s="9"/>
      <c r="B858" s="7"/>
      <c r="C858" s="8"/>
      <c r="D858" s="9"/>
      <c r="E858" s="9"/>
      <c r="F858" s="10" t="str">
        <f>IF(COUNTIF(G30:G779,"○")=0,"",COUNTIF(G30:G779,"○")&amp;"件エラーがあります。F列の表示内容をご確認ください。")</f>
        <v>43件エラーがあります。F列の表示内容をご確認ください。</v>
      </c>
      <c r="G858" s="9"/>
      <c r="H858" s="72"/>
      <c r="I858" s="130"/>
      <c r="J858" s="130"/>
      <c r="K858" s="130"/>
    </row>
    <row r="860" spans="1:11" s="132" customFormat="1" x14ac:dyDescent="0.4">
      <c r="A860" s="9"/>
      <c r="B860" s="7"/>
      <c r="C860" s="8"/>
      <c r="D860" s="9"/>
      <c r="E860" s="9"/>
      <c r="F860" s="43" t="e">
        <f>IF(COUNTIF(#REF!,"○")=0,"","「アンケート回答票」シートに"&amp;COUNTIF(#REF!,"○")&amp;"件エラーがあります。"&amp;CHAR(10)&amp;"「アンケート回答票」シートM列の表示内容をご確認ください。")</f>
        <v>#REF!</v>
      </c>
      <c r="G860" s="9"/>
      <c r="H860" s="72"/>
      <c r="I860" s="130"/>
      <c r="J860" s="130"/>
      <c r="K860" s="130"/>
    </row>
  </sheetData>
  <sheetProtection sheet="1" selectLockedCells="1"/>
  <mergeCells count="93">
    <mergeCell ref="B623:D623"/>
    <mergeCell ref="B632:D632"/>
    <mergeCell ref="B644:D646"/>
    <mergeCell ref="B543:D543"/>
    <mergeCell ref="B550:D550"/>
    <mergeCell ref="B561:D563"/>
    <mergeCell ref="B566:D566"/>
    <mergeCell ref="B577:D579"/>
    <mergeCell ref="B582:D582"/>
    <mergeCell ref="B649:D649"/>
    <mergeCell ref="B656:D656"/>
    <mergeCell ref="B669:D671"/>
    <mergeCell ref="B674:D674"/>
    <mergeCell ref="B849:D851"/>
    <mergeCell ref="B781:D781"/>
    <mergeCell ref="B799:D801"/>
    <mergeCell ref="B804:D804"/>
    <mergeCell ref="B813:D813"/>
    <mergeCell ref="B823:D823"/>
    <mergeCell ref="B832:D832"/>
    <mergeCell ref="B732:D734"/>
    <mergeCell ref="B765:D765"/>
    <mergeCell ref="B776:D778"/>
    <mergeCell ref="B684:D684"/>
    <mergeCell ref="B685:D685"/>
    <mergeCell ref="B698:D700"/>
    <mergeCell ref="B703:D703"/>
    <mergeCell ref="B737:D737"/>
    <mergeCell ref="B745:D745"/>
    <mergeCell ref="B704:D704"/>
    <mergeCell ref="B716:D716"/>
    <mergeCell ref="B415:D415"/>
    <mergeCell ref="B423:D423"/>
    <mergeCell ref="B438:D440"/>
    <mergeCell ref="B537:D537"/>
    <mergeCell ref="B614:D614"/>
    <mergeCell ref="B601:D603"/>
    <mergeCell ref="B606:D606"/>
    <mergeCell ref="B459:D459"/>
    <mergeCell ref="B473:D475"/>
    <mergeCell ref="B478:D478"/>
    <mergeCell ref="B486:D486"/>
    <mergeCell ref="B496:D498"/>
    <mergeCell ref="B501:D501"/>
    <mergeCell ref="B512:D514"/>
    <mergeCell ref="B517:D517"/>
    <mergeCell ref="B530:D532"/>
    <mergeCell ref="B63:D65"/>
    <mergeCell ref="B170:D170"/>
    <mergeCell ref="B194:D196"/>
    <mergeCell ref="B199:D199"/>
    <mergeCell ref="B132:D132"/>
    <mergeCell ref="B147:D149"/>
    <mergeCell ref="B152:D152"/>
    <mergeCell ref="B163:D165"/>
    <mergeCell ref="B119:D121"/>
    <mergeCell ref="B68:D68"/>
    <mergeCell ref="B83:D85"/>
    <mergeCell ref="B88:D88"/>
    <mergeCell ref="B104:D106"/>
    <mergeCell ref="B109:D109"/>
    <mergeCell ref="B6:D6"/>
    <mergeCell ref="B20:D22"/>
    <mergeCell ref="B28:D28"/>
    <mergeCell ref="B43:D45"/>
    <mergeCell ref="B48:D48"/>
    <mergeCell ref="B207:D207"/>
    <mergeCell ref="B287:D287"/>
    <mergeCell ref="B297:D299"/>
    <mergeCell ref="B302:D302"/>
    <mergeCell ref="B227:D229"/>
    <mergeCell ref="B218:D218"/>
    <mergeCell ref="B232:D232"/>
    <mergeCell ref="B244:D246"/>
    <mergeCell ref="B251:D251"/>
    <mergeCell ref="B265:D265"/>
    <mergeCell ref="B279:D279"/>
    <mergeCell ref="B410:D412"/>
    <mergeCell ref="B124:D124"/>
    <mergeCell ref="I745:I749"/>
    <mergeCell ref="B760:D762"/>
    <mergeCell ref="H745:H749"/>
    <mergeCell ref="B315:D317"/>
    <mergeCell ref="B322:D322"/>
    <mergeCell ref="B398:D398"/>
    <mergeCell ref="B358:D358"/>
    <mergeCell ref="B381:D381"/>
    <mergeCell ref="B393:D395"/>
    <mergeCell ref="B339:D339"/>
    <mergeCell ref="B353:D355"/>
    <mergeCell ref="B331:D331"/>
    <mergeCell ref="B443:D443"/>
    <mergeCell ref="B452:D454"/>
  </mergeCells>
  <phoneticPr fontId="1"/>
  <conditionalFormatting sqref="F30 F626:F628 F720:F728">
    <cfRule type="notContainsBlanks" dxfId="223" priority="304">
      <formula>LEN(TRIM(F30))&gt;0</formula>
    </cfRule>
  </conditionalFormatting>
  <conditionalFormatting sqref="F31:F32">
    <cfRule type="notContainsBlanks" dxfId="222" priority="303">
      <formula>LEN(TRIM(F31))&gt;0</formula>
    </cfRule>
  </conditionalFormatting>
  <conditionalFormatting sqref="F43">
    <cfRule type="notContainsBlanks" dxfId="221" priority="302">
      <formula>LEN(TRIM(F43))&gt;0</formula>
    </cfRule>
  </conditionalFormatting>
  <conditionalFormatting sqref="F44">
    <cfRule type="notContainsBlanks" dxfId="220" priority="300">
      <formula>LEN(TRIM(F44))&gt;0</formula>
    </cfRule>
  </conditionalFormatting>
  <conditionalFormatting sqref="F40">
    <cfRule type="notContainsBlanks" dxfId="219" priority="301">
      <formula>LEN(TRIM(F40))&gt;0</formula>
    </cfRule>
  </conditionalFormatting>
  <conditionalFormatting sqref="F33">
    <cfRule type="notContainsBlanks" dxfId="218" priority="299">
      <formula>LEN(TRIM(F33))&gt;0</formula>
    </cfRule>
  </conditionalFormatting>
  <conditionalFormatting sqref="F50:F51">
    <cfRule type="notContainsBlanks" dxfId="217" priority="298">
      <formula>LEN(TRIM(F50))&gt;0</formula>
    </cfRule>
  </conditionalFormatting>
  <conditionalFormatting sqref="F52">
    <cfRule type="notContainsBlanks" dxfId="216" priority="297">
      <formula>LEN(TRIM(F52))&gt;0</formula>
    </cfRule>
  </conditionalFormatting>
  <conditionalFormatting sqref="F63">
    <cfRule type="notContainsBlanks" dxfId="215" priority="296">
      <formula>LEN(TRIM(F63))&gt;0</formula>
    </cfRule>
  </conditionalFormatting>
  <conditionalFormatting sqref="F64">
    <cfRule type="notContainsBlanks" dxfId="214" priority="294">
      <formula>LEN(TRIM(F64))&gt;0</formula>
    </cfRule>
  </conditionalFormatting>
  <conditionalFormatting sqref="F60">
    <cfRule type="notContainsBlanks" dxfId="213" priority="295">
      <formula>LEN(TRIM(F60))&gt;0</formula>
    </cfRule>
  </conditionalFormatting>
  <conditionalFormatting sqref="F53">
    <cfRule type="notContainsBlanks" dxfId="212" priority="293">
      <formula>LEN(TRIM(F53))&gt;0</formula>
    </cfRule>
  </conditionalFormatting>
  <conditionalFormatting sqref="F70">
    <cfRule type="notContainsBlanks" dxfId="211" priority="292">
      <formula>LEN(TRIM(F70))&gt;0</formula>
    </cfRule>
  </conditionalFormatting>
  <conditionalFormatting sqref="F71">
    <cfRule type="notContainsBlanks" dxfId="210" priority="291">
      <formula>LEN(TRIM(F71))&gt;0</formula>
    </cfRule>
  </conditionalFormatting>
  <conditionalFormatting sqref="F83">
    <cfRule type="notContainsBlanks" dxfId="209" priority="290">
      <formula>LEN(TRIM(F83))&gt;0</formula>
    </cfRule>
  </conditionalFormatting>
  <conditionalFormatting sqref="F84">
    <cfRule type="notContainsBlanks" dxfId="208" priority="288">
      <formula>LEN(TRIM(F84))&gt;0</formula>
    </cfRule>
  </conditionalFormatting>
  <conditionalFormatting sqref="F79">
    <cfRule type="notContainsBlanks" dxfId="207" priority="289">
      <formula>LEN(TRIM(F79))&gt;0</formula>
    </cfRule>
  </conditionalFormatting>
  <conditionalFormatting sqref="F72">
    <cfRule type="notContainsBlanks" dxfId="206" priority="287">
      <formula>LEN(TRIM(F72))&gt;0</formula>
    </cfRule>
  </conditionalFormatting>
  <conditionalFormatting sqref="F91">
    <cfRule type="notContainsBlanks" dxfId="205" priority="286">
      <formula>LEN(TRIM(F91))&gt;0</formula>
    </cfRule>
  </conditionalFormatting>
  <conditionalFormatting sqref="F92">
    <cfRule type="notContainsBlanks" dxfId="204" priority="285">
      <formula>LEN(TRIM(F92))&gt;0</formula>
    </cfRule>
  </conditionalFormatting>
  <conditionalFormatting sqref="F104">
    <cfRule type="notContainsBlanks" dxfId="203" priority="284">
      <formula>LEN(TRIM(F104))&gt;0</formula>
    </cfRule>
  </conditionalFormatting>
  <conditionalFormatting sqref="F105">
    <cfRule type="notContainsBlanks" dxfId="202" priority="283">
      <formula>LEN(TRIM(F105))&gt;0</formula>
    </cfRule>
  </conditionalFormatting>
  <conditionalFormatting sqref="F93">
    <cfRule type="notContainsBlanks" dxfId="201" priority="282">
      <formula>LEN(TRIM(F93))&gt;0</formula>
    </cfRule>
  </conditionalFormatting>
  <conditionalFormatting sqref="F111">
    <cfRule type="notContainsBlanks" dxfId="200" priority="281">
      <formula>LEN(TRIM(F111))&gt;0</formula>
    </cfRule>
  </conditionalFormatting>
  <conditionalFormatting sqref="F112">
    <cfRule type="notContainsBlanks" dxfId="199" priority="280">
      <formula>LEN(TRIM(F112))&gt;0</formula>
    </cfRule>
  </conditionalFormatting>
  <conditionalFormatting sqref="F113">
    <cfRule type="notContainsBlanks" dxfId="198" priority="279">
      <formula>LEN(TRIM(F113))&gt;0</formula>
    </cfRule>
  </conditionalFormatting>
  <conditionalFormatting sqref="F119">
    <cfRule type="notContainsBlanks" dxfId="197" priority="278">
      <formula>LEN(TRIM(F119))&gt;0</formula>
    </cfRule>
  </conditionalFormatting>
  <conditionalFormatting sqref="F120">
    <cfRule type="notContainsBlanks" dxfId="196" priority="277">
      <formula>LEN(TRIM(F120))&gt;0</formula>
    </cfRule>
  </conditionalFormatting>
  <conditionalFormatting sqref="F134">
    <cfRule type="notContainsBlanks" dxfId="195" priority="276">
      <formula>LEN(TRIM(F134))&gt;0</formula>
    </cfRule>
  </conditionalFormatting>
  <conditionalFormatting sqref="F135">
    <cfRule type="notContainsBlanks" dxfId="194" priority="275">
      <formula>LEN(TRIM(F135))&gt;0</formula>
    </cfRule>
  </conditionalFormatting>
  <conditionalFormatting sqref="F147">
    <cfRule type="notContainsBlanks" dxfId="193" priority="274">
      <formula>LEN(TRIM(F147))&gt;0</formula>
    </cfRule>
  </conditionalFormatting>
  <conditionalFormatting sqref="F148">
    <cfRule type="notContainsBlanks" dxfId="192" priority="272">
      <formula>LEN(TRIM(F148))&gt;0</formula>
    </cfRule>
  </conditionalFormatting>
  <conditionalFormatting sqref="F143">
    <cfRule type="notContainsBlanks" dxfId="191" priority="273">
      <formula>LEN(TRIM(F143))&gt;0</formula>
    </cfRule>
  </conditionalFormatting>
  <conditionalFormatting sqref="F136">
    <cfRule type="notContainsBlanks" dxfId="190" priority="271">
      <formula>LEN(TRIM(F136))&gt;0</formula>
    </cfRule>
  </conditionalFormatting>
  <conditionalFormatting sqref="F191">
    <cfRule type="notContainsBlanks" dxfId="189" priority="261">
      <formula>LEN(TRIM(F191))&gt;0</formula>
    </cfRule>
  </conditionalFormatting>
  <conditionalFormatting sqref="F172">
    <cfRule type="notContainsBlanks" dxfId="188" priority="264">
      <formula>LEN(TRIM(F172))&gt;0</formula>
    </cfRule>
  </conditionalFormatting>
  <conditionalFormatting sqref="F194">
    <cfRule type="notContainsBlanks" dxfId="187" priority="262">
      <formula>LEN(TRIM(F194))&gt;0</formula>
    </cfRule>
  </conditionalFormatting>
  <conditionalFormatting sqref="F173">
    <cfRule type="notContainsBlanks" dxfId="186" priority="263">
      <formula>LEN(TRIM(F173))&gt;0</formula>
    </cfRule>
  </conditionalFormatting>
  <conditionalFormatting sqref="F195">
    <cfRule type="notContainsBlanks" dxfId="185" priority="260">
      <formula>LEN(TRIM(F195))&gt;0</formula>
    </cfRule>
  </conditionalFormatting>
  <conditionalFormatting sqref="F174">
    <cfRule type="notContainsBlanks" dxfId="184" priority="259">
      <formula>LEN(TRIM(F174))&gt;0</formula>
    </cfRule>
  </conditionalFormatting>
  <conditionalFormatting sqref="F201">
    <cfRule type="notContainsBlanks" dxfId="183" priority="258">
      <formula>LEN(TRIM(F201))&gt;0</formula>
    </cfRule>
  </conditionalFormatting>
  <conditionalFormatting sqref="F202">
    <cfRule type="notContainsBlanks" dxfId="182" priority="257">
      <formula>LEN(TRIM(F202))&gt;0</formula>
    </cfRule>
  </conditionalFormatting>
  <conditionalFormatting sqref="F203">
    <cfRule type="notContainsBlanks" dxfId="181" priority="255">
      <formula>LEN(TRIM(F203))&gt;0</formula>
    </cfRule>
  </conditionalFormatting>
  <conditionalFormatting sqref="F204">
    <cfRule type="notContainsBlanks" dxfId="180" priority="256">
      <formula>LEN(TRIM(F204))&gt;0</formula>
    </cfRule>
  </conditionalFormatting>
  <conditionalFormatting sqref="F207:F208">
    <cfRule type="notContainsBlanks" dxfId="179" priority="249">
      <formula>LEN(TRIM(F207))&gt;0</formula>
    </cfRule>
  </conditionalFormatting>
  <conditionalFormatting sqref="F254">
    <cfRule type="notContainsBlanks" dxfId="178" priority="247">
      <formula>LEN(TRIM(F254))&gt;0</formula>
    </cfRule>
  </conditionalFormatting>
  <conditionalFormatting sqref="F255">
    <cfRule type="notContainsBlanks" dxfId="177" priority="246">
      <formula>LEN(TRIM(F255))&gt;0</formula>
    </cfRule>
  </conditionalFormatting>
  <conditionalFormatting sqref="F259">
    <cfRule type="notContainsBlanks" dxfId="176" priority="245">
      <formula>LEN(TRIM(F259))&gt;0</formula>
    </cfRule>
  </conditionalFormatting>
  <conditionalFormatting sqref="F260:F261">
    <cfRule type="notContainsBlanks" dxfId="175" priority="244">
      <formula>LEN(TRIM(F260))&gt;0</formula>
    </cfRule>
  </conditionalFormatting>
  <conditionalFormatting sqref="F297">
    <cfRule type="notContainsBlanks" dxfId="174" priority="235">
      <formula>LEN(TRIM(F297))&gt;0</formula>
    </cfRule>
  </conditionalFormatting>
  <conditionalFormatting sqref="F298">
    <cfRule type="notContainsBlanks" dxfId="173" priority="233">
      <formula>LEN(TRIM(F298))&gt;0</formula>
    </cfRule>
  </conditionalFormatting>
  <conditionalFormatting sqref="F289">
    <cfRule type="notContainsBlanks" dxfId="172" priority="237">
      <formula>LEN(TRIM(F289))&gt;0</formula>
    </cfRule>
  </conditionalFormatting>
  <conditionalFormatting sqref="F290">
    <cfRule type="notContainsBlanks" dxfId="171" priority="236">
      <formula>LEN(TRIM(F290))&gt;0</formula>
    </cfRule>
  </conditionalFormatting>
  <conditionalFormatting sqref="F294">
    <cfRule type="notContainsBlanks" dxfId="170" priority="234">
      <formula>LEN(TRIM(F294))&gt;0</formula>
    </cfRule>
  </conditionalFormatting>
  <conditionalFormatting sqref="F291">
    <cfRule type="notContainsBlanks" dxfId="169" priority="232">
      <formula>LEN(TRIM(F291))&gt;0</formula>
    </cfRule>
  </conditionalFormatting>
  <conditionalFormatting sqref="F315">
    <cfRule type="notContainsBlanks" dxfId="168" priority="229">
      <formula>LEN(TRIM(F315))&gt;0</formula>
    </cfRule>
  </conditionalFormatting>
  <conditionalFormatting sqref="F316">
    <cfRule type="notContainsBlanks" dxfId="167" priority="227">
      <formula>LEN(TRIM(F316))&gt;0</formula>
    </cfRule>
  </conditionalFormatting>
  <conditionalFormatting sqref="F304">
    <cfRule type="notContainsBlanks" dxfId="166" priority="231">
      <formula>LEN(TRIM(F304))&gt;0</formula>
    </cfRule>
  </conditionalFormatting>
  <conditionalFormatting sqref="F305">
    <cfRule type="notContainsBlanks" dxfId="165" priority="230">
      <formula>LEN(TRIM(F305))&gt;0</formula>
    </cfRule>
  </conditionalFormatting>
  <conditionalFormatting sqref="F312">
    <cfRule type="notContainsBlanks" dxfId="164" priority="228">
      <formula>LEN(TRIM(F312))&gt;0</formula>
    </cfRule>
  </conditionalFormatting>
  <conditionalFormatting sqref="F306">
    <cfRule type="notContainsBlanks" dxfId="163" priority="226">
      <formula>LEN(TRIM(F306))&gt;0</formula>
    </cfRule>
  </conditionalFormatting>
  <conditionalFormatting sqref="F324">
    <cfRule type="notContainsBlanks" dxfId="162" priority="225">
      <formula>LEN(TRIM(F324))&gt;0</formula>
    </cfRule>
  </conditionalFormatting>
  <conditionalFormatting sqref="F325:F327">
    <cfRule type="notContainsBlanks" dxfId="161" priority="224">
      <formula>LEN(TRIM(F325))&gt;0</formula>
    </cfRule>
  </conditionalFormatting>
  <conditionalFormatting sqref="F333">
    <cfRule type="notContainsBlanks" dxfId="160" priority="223">
      <formula>LEN(TRIM(F333))&gt;0</formula>
    </cfRule>
  </conditionalFormatting>
  <conditionalFormatting sqref="F334:F335">
    <cfRule type="notContainsBlanks" dxfId="159" priority="222">
      <formula>LEN(TRIM(F334))&gt;0</formula>
    </cfRule>
  </conditionalFormatting>
  <conditionalFormatting sqref="F353">
    <cfRule type="notContainsBlanks" dxfId="158" priority="220">
      <formula>LEN(TRIM(F353))&gt;0</formula>
    </cfRule>
  </conditionalFormatting>
  <conditionalFormatting sqref="F354">
    <cfRule type="notContainsBlanks" dxfId="157" priority="218">
      <formula>LEN(TRIM(F354))&gt;0</formula>
    </cfRule>
  </conditionalFormatting>
  <conditionalFormatting sqref="F341">
    <cfRule type="notContainsBlanks" dxfId="156" priority="221">
      <formula>LEN(TRIM(F341))&gt;0</formula>
    </cfRule>
  </conditionalFormatting>
  <conditionalFormatting sqref="F383">
    <cfRule type="notContainsBlanks" dxfId="155" priority="216">
      <formula>LEN(TRIM(F383))&gt;0</formula>
    </cfRule>
  </conditionalFormatting>
  <conditionalFormatting sqref="F350">
    <cfRule type="notContainsBlanks" dxfId="154" priority="219">
      <formula>LEN(TRIM(F350))&gt;0</formula>
    </cfRule>
  </conditionalFormatting>
  <conditionalFormatting sqref="F343">
    <cfRule type="notContainsBlanks" dxfId="153" priority="217">
      <formula>LEN(TRIM(F343))&gt;0</formula>
    </cfRule>
  </conditionalFormatting>
  <conditionalFormatting sqref="F393">
    <cfRule type="notContainsBlanks" dxfId="152" priority="214">
      <formula>LEN(TRIM(F393))&gt;0</formula>
    </cfRule>
  </conditionalFormatting>
  <conditionalFormatting sqref="F394">
    <cfRule type="notContainsBlanks" dxfId="151" priority="212">
      <formula>LEN(TRIM(F394))&gt;0</formula>
    </cfRule>
  </conditionalFormatting>
  <conditionalFormatting sqref="F385">
    <cfRule type="notContainsBlanks" dxfId="150" priority="211">
      <formula>LEN(TRIM(F385))&gt;0</formula>
    </cfRule>
  </conditionalFormatting>
  <conditionalFormatting sqref="F384">
    <cfRule type="notContainsBlanks" dxfId="149" priority="215">
      <formula>LEN(TRIM(F384))&gt;0</formula>
    </cfRule>
  </conditionalFormatting>
  <conditionalFormatting sqref="F390">
    <cfRule type="notContainsBlanks" dxfId="148" priority="213">
      <formula>LEN(TRIM(F390))&gt;0</formula>
    </cfRule>
  </conditionalFormatting>
  <conditionalFormatting sqref="F435">
    <cfRule type="notContainsBlanks" dxfId="147" priority="207">
      <formula>LEN(TRIM(F435))&gt;0</formula>
    </cfRule>
  </conditionalFormatting>
  <conditionalFormatting sqref="F417:F419">
    <cfRule type="notContainsBlanks" dxfId="146" priority="210">
      <formula>LEN(TRIM(F417))&gt;0</formula>
    </cfRule>
  </conditionalFormatting>
  <conditionalFormatting sqref="F428:F433">
    <cfRule type="notContainsBlanks" dxfId="145" priority="205">
      <formula>LEN(TRIM(F428))&gt;0</formula>
    </cfRule>
  </conditionalFormatting>
  <conditionalFormatting sqref="F438">
    <cfRule type="notContainsBlanks" dxfId="144" priority="208">
      <formula>LEN(TRIM(F438))&gt;0</formula>
    </cfRule>
  </conditionalFormatting>
  <conditionalFormatting sqref="F439">
    <cfRule type="notContainsBlanks" dxfId="143" priority="206">
      <formula>LEN(TRIM(F439))&gt;0</formula>
    </cfRule>
  </conditionalFormatting>
  <conditionalFormatting sqref="F426">
    <cfRule type="notContainsBlanks" dxfId="142" priority="209">
      <formula>LEN(TRIM(F426))&gt;0</formula>
    </cfRule>
  </conditionalFormatting>
  <conditionalFormatting sqref="F423">
    <cfRule type="notContainsBlanks" dxfId="141" priority="204">
      <formula>LEN(TRIM(F423))&gt;0</formula>
    </cfRule>
  </conditionalFormatting>
  <conditionalFormatting sqref="F461">
    <cfRule type="notContainsBlanks" dxfId="140" priority="179">
      <formula>LEN(TRIM(F461))&gt;0</formula>
    </cfRule>
  </conditionalFormatting>
  <conditionalFormatting sqref="F470">
    <cfRule type="notContainsBlanks" dxfId="139" priority="176">
      <formula>LEN(TRIM(F470))&gt;0</formula>
    </cfRule>
  </conditionalFormatting>
  <conditionalFormatting sqref="F462">
    <cfRule type="notContainsBlanks" dxfId="138" priority="178">
      <formula>LEN(TRIM(F462))&gt;0</formula>
    </cfRule>
  </conditionalFormatting>
  <conditionalFormatting sqref="F463:F467">
    <cfRule type="notContainsBlanks" dxfId="137" priority="173">
      <formula>LEN(TRIM(F463))&gt;0</formula>
    </cfRule>
  </conditionalFormatting>
  <conditionalFormatting sqref="F468">
    <cfRule type="notContainsBlanks" dxfId="136" priority="174">
      <formula>LEN(TRIM(F468))&gt;0</formula>
    </cfRule>
  </conditionalFormatting>
  <conditionalFormatting sqref="F473">
    <cfRule type="notContainsBlanks" dxfId="135" priority="177">
      <formula>LEN(TRIM(F473))&gt;0</formula>
    </cfRule>
  </conditionalFormatting>
  <conditionalFormatting sqref="F474">
    <cfRule type="notContainsBlanks" dxfId="134" priority="175">
      <formula>LEN(TRIM(F474))&gt;0</formula>
    </cfRule>
  </conditionalFormatting>
  <conditionalFormatting sqref="F481:F482">
    <cfRule type="notContainsBlanks" dxfId="133" priority="171">
      <formula>LEN(TRIM(F481))&gt;0</formula>
    </cfRule>
  </conditionalFormatting>
  <conditionalFormatting sqref="F488">
    <cfRule type="notContainsBlanks" dxfId="132" priority="170">
      <formula>LEN(TRIM(F488))&gt;0</formula>
    </cfRule>
  </conditionalFormatting>
  <conditionalFormatting sqref="F489">
    <cfRule type="notContainsBlanks" dxfId="131" priority="159">
      <formula>LEN(TRIM(F489))&gt;0</formula>
    </cfRule>
  </conditionalFormatting>
  <conditionalFormatting sqref="F480">
    <cfRule type="notContainsBlanks" dxfId="130" priority="172">
      <formula>LEN(TRIM(F480))&gt;0</formula>
    </cfRule>
  </conditionalFormatting>
  <conditionalFormatting sqref="F496">
    <cfRule type="notContainsBlanks" dxfId="129" priority="169">
      <formula>LEN(TRIM(F496))&gt;0</formula>
    </cfRule>
  </conditionalFormatting>
  <conditionalFormatting sqref="F493">
    <cfRule type="notContainsBlanks" dxfId="128" priority="168">
      <formula>LEN(TRIM(F493))&gt;0</formula>
    </cfRule>
  </conditionalFormatting>
  <conditionalFormatting sqref="F490:F492">
    <cfRule type="notContainsBlanks" dxfId="127" priority="166">
      <formula>LEN(TRIM(F490))&gt;0</formula>
    </cfRule>
  </conditionalFormatting>
  <conditionalFormatting sqref="F497">
    <cfRule type="notContainsBlanks" dxfId="126" priority="167">
      <formula>LEN(TRIM(F497))&gt;0</formula>
    </cfRule>
  </conditionalFormatting>
  <conditionalFormatting sqref="F503">
    <cfRule type="notContainsBlanks" dxfId="125" priority="165">
      <formula>LEN(TRIM(F503))&gt;0</formula>
    </cfRule>
  </conditionalFormatting>
  <conditionalFormatting sqref="F506:F507">
    <cfRule type="notContainsBlanks" dxfId="124" priority="161">
      <formula>LEN(TRIM(F506))&gt;0</formula>
    </cfRule>
  </conditionalFormatting>
  <conditionalFormatting sqref="F526">
    <cfRule type="notContainsBlanks" dxfId="123" priority="154">
      <formula>LEN(TRIM(F526))&gt;0</formula>
    </cfRule>
  </conditionalFormatting>
  <conditionalFormatting sqref="F512">
    <cfRule type="notContainsBlanks" dxfId="122" priority="164">
      <formula>LEN(TRIM(F512))&gt;0</formula>
    </cfRule>
  </conditionalFormatting>
  <conditionalFormatting sqref="F519">
    <cfRule type="notContainsBlanks" dxfId="121" priority="158">
      <formula>LEN(TRIM(F519))&gt;0</formula>
    </cfRule>
  </conditionalFormatting>
  <conditionalFormatting sqref="F522:F525">
    <cfRule type="notContainsBlanks" dxfId="120" priority="153">
      <formula>LEN(TRIM(F522))&gt;0</formula>
    </cfRule>
  </conditionalFormatting>
  <conditionalFormatting sqref="F546">
    <cfRule type="notContainsBlanks" dxfId="119" priority="150">
      <formula>LEN(TRIM(F546))&gt;0</formula>
    </cfRule>
  </conditionalFormatting>
  <conditionalFormatting sqref="F513">
    <cfRule type="notContainsBlanks" dxfId="118" priority="162">
      <formula>LEN(TRIM(F513))&gt;0</formula>
    </cfRule>
  </conditionalFormatting>
  <conditionalFormatting sqref="F504">
    <cfRule type="notContainsBlanks" dxfId="117" priority="160">
      <formula>LEN(TRIM(F504))&gt;0</formula>
    </cfRule>
  </conditionalFormatting>
  <conditionalFormatting sqref="F527">
    <cfRule type="notContainsBlanks" dxfId="116" priority="156">
      <formula>LEN(TRIM(F527))&gt;0</formula>
    </cfRule>
  </conditionalFormatting>
  <conditionalFormatting sqref="F509">
    <cfRule type="notContainsBlanks" dxfId="115" priority="163">
      <formula>LEN(TRIM(F509))&gt;0</formula>
    </cfRule>
  </conditionalFormatting>
  <conditionalFormatting sqref="F555:F556">
    <cfRule type="notContainsBlanks" dxfId="114" priority="145">
      <formula>LEN(TRIM(F555))&gt;0</formula>
    </cfRule>
  </conditionalFormatting>
  <conditionalFormatting sqref="F531">
    <cfRule type="notContainsBlanks" dxfId="113" priority="155">
      <formula>LEN(TRIM(F531))&gt;0</formula>
    </cfRule>
  </conditionalFormatting>
  <conditionalFormatting sqref="F570">
    <cfRule type="notContainsBlanks" dxfId="112" priority="139">
      <formula>LEN(TRIM(F570))&gt;0</formula>
    </cfRule>
  </conditionalFormatting>
  <conditionalFormatting sqref="F561">
    <cfRule type="notContainsBlanks" dxfId="111" priority="149">
      <formula>LEN(TRIM(F561))&gt;0</formula>
    </cfRule>
  </conditionalFormatting>
  <conditionalFormatting sqref="F583">
    <cfRule type="notContainsBlanks" dxfId="110" priority="137">
      <formula>LEN(TRIM(F583))&gt;0</formula>
    </cfRule>
  </conditionalFormatting>
  <conditionalFormatting sqref="F539">
    <cfRule type="notContainsBlanks" dxfId="109" priority="152">
      <formula>LEN(TRIM(F539))&gt;0</formula>
    </cfRule>
  </conditionalFormatting>
  <conditionalFormatting sqref="F530">
    <cfRule type="notContainsBlanks" dxfId="108" priority="157">
      <formula>LEN(TRIM(F530))&gt;0</formula>
    </cfRule>
  </conditionalFormatting>
  <conditionalFormatting sqref="F586">
    <cfRule type="notContainsBlanks" dxfId="107" priority="136">
      <formula>LEN(TRIM(F586))&gt;0</formula>
    </cfRule>
  </conditionalFormatting>
  <conditionalFormatting sqref="F540">
    <cfRule type="notContainsBlanks" dxfId="106" priority="151">
      <formula>LEN(TRIM(F540))&gt;0</formula>
    </cfRule>
  </conditionalFormatting>
  <conditionalFormatting sqref="F557">
    <cfRule type="notContainsBlanks" dxfId="105" priority="146">
      <formula>LEN(TRIM(F557))&gt;0</formula>
    </cfRule>
  </conditionalFormatting>
  <conditionalFormatting sqref="F558">
    <cfRule type="notContainsBlanks" dxfId="104" priority="148">
      <formula>LEN(TRIM(F558))&gt;0</formula>
    </cfRule>
  </conditionalFormatting>
  <conditionalFormatting sqref="F608">
    <cfRule type="notContainsBlanks" dxfId="103" priority="135">
      <formula>LEN(TRIM(F608))&gt;0</formula>
    </cfRule>
  </conditionalFormatting>
  <conditionalFormatting sqref="F554">
    <cfRule type="notContainsBlanks" dxfId="102" priority="144">
      <formula>LEN(TRIM(F554))&gt;0</formula>
    </cfRule>
  </conditionalFormatting>
  <conditionalFormatting sqref="F578">
    <cfRule type="notContainsBlanks" dxfId="101" priority="141">
      <formula>LEN(TRIM(F578))&gt;0</formula>
    </cfRule>
  </conditionalFormatting>
  <conditionalFormatting sqref="F562">
    <cfRule type="notContainsBlanks" dxfId="100" priority="147">
      <formula>LEN(TRIM(F562))&gt;0</formula>
    </cfRule>
  </conditionalFormatting>
  <conditionalFormatting sqref="F569">
    <cfRule type="notContainsBlanks" dxfId="99" priority="143">
      <formula>LEN(TRIM(F569))&gt;0</formula>
    </cfRule>
  </conditionalFormatting>
  <conditionalFormatting sqref="F585">
    <cfRule type="notContainsBlanks" dxfId="98" priority="138">
      <formula>LEN(TRIM(F585))&gt;0</formula>
    </cfRule>
  </conditionalFormatting>
  <conditionalFormatting sqref="F577">
    <cfRule type="notContainsBlanks" dxfId="97" priority="142">
      <formula>LEN(TRIM(F577))&gt;0</formula>
    </cfRule>
  </conditionalFormatting>
  <conditionalFormatting sqref="F567">
    <cfRule type="notContainsBlanks" dxfId="96" priority="140">
      <formula>LEN(TRIM(F567))&gt;0</formula>
    </cfRule>
  </conditionalFormatting>
  <conditionalFormatting sqref="F625">
    <cfRule type="notContainsBlanks" dxfId="95" priority="133">
      <formula>LEN(TRIM(F625))&gt;0</formula>
    </cfRule>
  </conditionalFormatting>
  <conditionalFormatting sqref="F609:F610">
    <cfRule type="notContainsBlanks" dxfId="94" priority="134">
      <formula>LEN(TRIM(F609))&gt;0</formula>
    </cfRule>
  </conditionalFormatting>
  <conditionalFormatting sqref="F644">
    <cfRule type="notContainsBlanks" dxfId="93" priority="132">
      <formula>LEN(TRIM(F644))&gt;0</formula>
    </cfRule>
  </conditionalFormatting>
  <conditionalFormatting sqref="F645">
    <cfRule type="notContainsBlanks" dxfId="92" priority="131">
      <formula>LEN(TRIM(F645))&gt;0</formula>
    </cfRule>
  </conditionalFormatting>
  <conditionalFormatting sqref="F632:F633">
    <cfRule type="notContainsBlanks" dxfId="91" priority="130">
      <formula>LEN(TRIM(F632))&gt;0</formula>
    </cfRule>
  </conditionalFormatting>
  <conditionalFormatting sqref="F651">
    <cfRule type="notContainsBlanks" dxfId="90" priority="120">
      <formula>LEN(TRIM(F651))&gt;0</formula>
    </cfRule>
  </conditionalFormatting>
  <conditionalFormatting sqref="F658">
    <cfRule type="notContainsBlanks" dxfId="89" priority="118">
      <formula>LEN(TRIM(F658))&gt;0</formula>
    </cfRule>
  </conditionalFormatting>
  <conditionalFormatting sqref="F652">
    <cfRule type="notContainsBlanks" dxfId="88" priority="121">
      <formula>LEN(TRIM(F652))&gt;0</formula>
    </cfRule>
  </conditionalFormatting>
  <conditionalFormatting sqref="F659 F661:F665">
    <cfRule type="notContainsBlanks" dxfId="87" priority="119">
      <formula>LEN(TRIM(F659))&gt;0</formula>
    </cfRule>
  </conditionalFormatting>
  <conditionalFormatting sqref="F678:F680">
    <cfRule type="notContainsBlanks" dxfId="86" priority="117">
      <formula>LEN(TRIM(F678))&gt;0</formula>
    </cfRule>
  </conditionalFormatting>
  <conditionalFormatting sqref="F676:F677">
    <cfRule type="notContainsBlanks" dxfId="85" priority="116">
      <formula>LEN(TRIM(F676))&gt;0</formula>
    </cfRule>
  </conditionalFormatting>
  <conditionalFormatting sqref="F768">
    <cfRule type="notContainsBlanks" dxfId="84" priority="113">
      <formula>LEN(TRIM(F768))&gt;0</formula>
    </cfRule>
  </conditionalFormatting>
  <conditionalFormatting sqref="F776">
    <cfRule type="notContainsBlanks" dxfId="83" priority="112">
      <formula>LEN(TRIM(F776))&gt;0</formula>
    </cfRule>
  </conditionalFormatting>
  <conditionalFormatting sqref="F777">
    <cfRule type="notContainsBlanks" dxfId="82" priority="111">
      <formula>LEN(TRIM(F777))&gt;0</formula>
    </cfRule>
  </conditionalFormatting>
  <conditionalFormatting sqref="F770">
    <cfRule type="notContainsBlanks" dxfId="81" priority="109">
      <formula>LEN(TRIM(F770))&gt;0</formula>
    </cfRule>
  </conditionalFormatting>
  <conditionalFormatting sqref="F769">
    <cfRule type="notContainsBlanks" dxfId="80" priority="108">
      <formula>LEN(TRIM(F769))&gt;0</formula>
    </cfRule>
  </conditionalFormatting>
  <conditionalFormatting sqref="F765:F766">
    <cfRule type="notContainsBlanks" dxfId="79" priority="110">
      <formula>LEN(TRIM(F765))&gt;0</formula>
    </cfRule>
  </conditionalFormatting>
  <conditionalFormatting sqref="F10">
    <cfRule type="notContainsBlanks" dxfId="78" priority="102">
      <formula>LEN(TRIM(F10))&gt;0</formula>
    </cfRule>
  </conditionalFormatting>
  <conditionalFormatting sqref="F8">
    <cfRule type="notContainsBlanks" dxfId="77" priority="107">
      <formula>LEN(TRIM(F8))&gt;0</formula>
    </cfRule>
  </conditionalFormatting>
  <conditionalFormatting sqref="F9">
    <cfRule type="notContainsBlanks" dxfId="76" priority="106">
      <formula>LEN(TRIM(F9))&gt;0</formula>
    </cfRule>
  </conditionalFormatting>
  <conditionalFormatting sqref="F20">
    <cfRule type="notContainsBlanks" dxfId="75" priority="105">
      <formula>LEN(TRIM(F20))&gt;0</formula>
    </cfRule>
  </conditionalFormatting>
  <conditionalFormatting sqref="F21">
    <cfRule type="notContainsBlanks" dxfId="74" priority="103">
      <formula>LEN(TRIM(F21))&gt;0</formula>
    </cfRule>
  </conditionalFormatting>
  <conditionalFormatting sqref="F17">
    <cfRule type="notContainsBlanks" dxfId="73" priority="104">
      <formula>LEN(TRIM(F17))&gt;0</formula>
    </cfRule>
  </conditionalFormatting>
  <conditionalFormatting sqref="F209:F210">
    <cfRule type="notContainsBlanks" dxfId="72" priority="99">
      <formula>LEN(TRIM(F209))&gt;0</formula>
    </cfRule>
  </conditionalFormatting>
  <conditionalFormatting sqref="F418">
    <cfRule type="notContainsBlanks" dxfId="71" priority="101">
      <formula>LEN(TRIM(F418))&gt;0</formula>
    </cfRule>
  </conditionalFormatting>
  <conditionalFormatting sqref="F268">
    <cfRule type="notContainsBlanks" dxfId="70" priority="96">
      <formula>LEN(TRIM(F268))&gt;0</formula>
    </cfRule>
  </conditionalFormatting>
  <conditionalFormatting sqref="F212">
    <cfRule type="notContainsBlanks" dxfId="69" priority="97">
      <formula>LEN(TRIM(F212))&gt;0</formula>
    </cfRule>
  </conditionalFormatting>
  <conditionalFormatting sqref="F269">
    <cfRule type="notContainsBlanks" dxfId="68" priority="95">
      <formula>LEN(TRIM(F269))&gt;0</formula>
    </cfRule>
  </conditionalFormatting>
  <conditionalFormatting sqref="F211">
    <cfRule type="notContainsBlanks" dxfId="67" priority="98">
      <formula>LEN(TRIM(F211))&gt;0</formula>
    </cfRule>
  </conditionalFormatting>
  <conditionalFormatting sqref="F274:F275">
    <cfRule type="notContainsBlanks" dxfId="66" priority="93">
      <formula>LEN(TRIM(F274))&gt;0</formula>
    </cfRule>
  </conditionalFormatting>
  <conditionalFormatting sqref="F273">
    <cfRule type="notContainsBlanks" dxfId="65" priority="94">
      <formula>LEN(TRIM(F273))&gt;0</formula>
    </cfRule>
  </conditionalFormatting>
  <conditionalFormatting sqref="F281">
    <cfRule type="notContainsBlanks" dxfId="64" priority="92">
      <formula>LEN(TRIM(F281))&gt;0</formula>
    </cfRule>
  </conditionalFormatting>
  <conditionalFormatting sqref="F282:F283">
    <cfRule type="notContainsBlanks" dxfId="63" priority="91">
      <formula>LEN(TRIM(F282))&gt;0</formula>
    </cfRule>
  </conditionalFormatting>
  <conditionalFormatting sqref="F342">
    <cfRule type="notContainsBlanks" dxfId="62" priority="90">
      <formula>LEN(TRIM(F342))&gt;0</formula>
    </cfRule>
  </conditionalFormatting>
  <conditionalFormatting sqref="F361">
    <cfRule type="notContainsBlanks" dxfId="61" priority="89">
      <formula>LEN(TRIM(F361))&gt;0</formula>
    </cfRule>
  </conditionalFormatting>
  <conditionalFormatting sqref="F362:F366">
    <cfRule type="notContainsBlanks" dxfId="60" priority="88">
      <formula>LEN(TRIM(F362))&gt;0</formula>
    </cfRule>
  </conditionalFormatting>
  <conditionalFormatting sqref="F371:F375">
    <cfRule type="notContainsBlanks" dxfId="59" priority="86">
      <formula>LEN(TRIM(F371))&gt;0</formula>
    </cfRule>
  </conditionalFormatting>
  <conditionalFormatting sqref="F370">
    <cfRule type="notContainsBlanks" dxfId="58" priority="87">
      <formula>LEN(TRIM(F370))&gt;0</formula>
    </cfRule>
  </conditionalFormatting>
  <conditionalFormatting sqref="F400">
    <cfRule type="notContainsBlanks" dxfId="57" priority="85">
      <formula>LEN(TRIM(F400))&gt;0</formula>
    </cfRule>
  </conditionalFormatting>
  <conditionalFormatting sqref="F410">
    <cfRule type="notContainsBlanks" dxfId="56" priority="83">
      <formula>LEN(TRIM(F410))&gt;0</formula>
    </cfRule>
  </conditionalFormatting>
  <conditionalFormatting sqref="F411">
    <cfRule type="notContainsBlanks" dxfId="55" priority="81">
      <formula>LEN(TRIM(F411))&gt;0</formula>
    </cfRule>
  </conditionalFormatting>
  <conditionalFormatting sqref="F401">
    <cfRule type="notContainsBlanks" dxfId="54" priority="84">
      <formula>LEN(TRIM(F401))&gt;0</formula>
    </cfRule>
  </conditionalFormatting>
  <conditionalFormatting sqref="F407">
    <cfRule type="notContainsBlanks" dxfId="53" priority="82">
      <formula>LEN(TRIM(F407))&gt;0</formula>
    </cfRule>
  </conditionalFormatting>
  <conditionalFormatting sqref="F402">
    <cfRule type="notContainsBlanks" dxfId="52" priority="80">
      <formula>LEN(TRIM(F402))&gt;0</formula>
    </cfRule>
  </conditionalFormatting>
  <conditionalFormatting sqref="F425">
    <cfRule type="notContainsBlanks" dxfId="51" priority="79">
      <formula>LEN(TRIM(F425))&gt;0</formula>
    </cfRule>
  </conditionalFormatting>
  <conditionalFormatting sqref="F427">
    <cfRule type="notContainsBlanks" dxfId="50" priority="78">
      <formula>LEN(TRIM(F427))&gt;0</formula>
    </cfRule>
  </conditionalFormatting>
  <conditionalFormatting sqref="F445:F448">
    <cfRule type="notContainsBlanks" dxfId="49" priority="77">
      <formula>LEN(TRIM(F445))&gt;0</formula>
    </cfRule>
  </conditionalFormatting>
  <conditionalFormatting sqref="F446">
    <cfRule type="notContainsBlanks" dxfId="48" priority="76">
      <formula>LEN(TRIM(F446))&gt;0</formula>
    </cfRule>
  </conditionalFormatting>
  <conditionalFormatting sqref="F505">
    <cfRule type="notContainsBlanks" dxfId="47" priority="75">
      <formula>LEN(TRIM(F505))&gt;0</formula>
    </cfRule>
  </conditionalFormatting>
  <conditionalFormatting sqref="F520">
    <cfRule type="notContainsBlanks" dxfId="46" priority="74">
      <formula>LEN(TRIM(F520))&gt;0</formula>
    </cfRule>
  </conditionalFormatting>
  <conditionalFormatting sqref="F521">
    <cfRule type="notContainsBlanks" dxfId="45" priority="73">
      <formula>LEN(TRIM(F521))&gt;0</formula>
    </cfRule>
  </conditionalFormatting>
  <conditionalFormatting sqref="F545">
    <cfRule type="notContainsBlanks" dxfId="44" priority="69">
      <formula>LEN(TRIM(F545))&gt;0</formula>
    </cfRule>
  </conditionalFormatting>
  <conditionalFormatting sqref="F543">
    <cfRule type="notContainsBlanks" dxfId="43" priority="72">
      <formula>LEN(TRIM(F543))&gt;0</formula>
    </cfRule>
  </conditionalFormatting>
  <conditionalFormatting sqref="F550">
    <cfRule type="notContainsBlanks" dxfId="42" priority="71">
      <formula>LEN(TRIM(F550))&gt;0</formula>
    </cfRule>
  </conditionalFormatting>
  <conditionalFormatting sqref="F552">
    <cfRule type="notContainsBlanks" dxfId="41" priority="70">
      <formula>LEN(TRIM(F552))&gt;0</formula>
    </cfRule>
  </conditionalFormatting>
  <conditionalFormatting sqref="F582">
    <cfRule type="notContainsBlanks" dxfId="40" priority="61">
      <formula>LEN(TRIM(F582))&gt;0</formula>
    </cfRule>
  </conditionalFormatting>
  <conditionalFormatting sqref="F634">
    <cfRule type="notContainsBlanks" dxfId="39" priority="59">
      <formula>LEN(TRIM(F634))&gt;0</formula>
    </cfRule>
  </conditionalFormatting>
  <conditionalFormatting sqref="F568">
    <cfRule type="notContainsBlanks" dxfId="38" priority="64">
      <formula>LEN(TRIM(F568))&gt;0</formula>
    </cfRule>
  </conditionalFormatting>
  <conditionalFormatting sqref="F566">
    <cfRule type="notContainsBlanks" dxfId="37" priority="63">
      <formula>LEN(TRIM(F566))&gt;0</formula>
    </cfRule>
  </conditionalFormatting>
  <conditionalFormatting sqref="F584">
    <cfRule type="notContainsBlanks" dxfId="36" priority="62">
      <formula>LEN(TRIM(F584))&gt;0</formula>
    </cfRule>
  </conditionalFormatting>
  <conditionalFormatting sqref="F636">
    <cfRule type="notContainsBlanks" dxfId="35" priority="58">
      <formula>LEN(TRIM(F636))&gt;0</formula>
    </cfRule>
  </conditionalFormatting>
  <conditionalFormatting sqref="F635">
    <cfRule type="notContainsBlanks" dxfId="34" priority="60">
      <formula>LEN(TRIM(F635))&gt;0</formula>
    </cfRule>
  </conditionalFormatting>
  <conditionalFormatting sqref="F660">
    <cfRule type="notContainsBlanks" dxfId="33" priority="57">
      <formula>LEN(TRIM(F660))&gt;0</formula>
    </cfRule>
  </conditionalFormatting>
  <conditionalFormatting sqref="F670">
    <cfRule type="notContainsBlanks" dxfId="32" priority="55">
      <formula>LEN(TRIM(F670))&gt;0</formula>
    </cfRule>
  </conditionalFormatting>
  <conditionalFormatting sqref="F767">
    <cfRule type="notContainsBlanks" dxfId="31" priority="52">
      <formula>LEN(TRIM(F767))&gt;0</formula>
    </cfRule>
  </conditionalFormatting>
  <conditionalFormatting sqref="F669">
    <cfRule type="notContainsBlanks" dxfId="30" priority="56">
      <formula>LEN(TRIM(F669))&gt;0</formula>
    </cfRule>
  </conditionalFormatting>
  <conditionalFormatting sqref="F452">
    <cfRule type="notContainsBlanks" dxfId="29" priority="50">
      <formula>LEN(TRIM(F452))&gt;0</formula>
    </cfRule>
  </conditionalFormatting>
  <conditionalFormatting sqref="F453">
    <cfRule type="notContainsBlanks" dxfId="28" priority="49">
      <formula>LEN(TRIM(F453))&gt;0</formula>
    </cfRule>
  </conditionalFormatting>
  <conditionalFormatting sqref="F553">
    <cfRule type="notContainsBlanks" dxfId="27" priority="48">
      <formula>LEN(TRIM(F553))&gt;0</formula>
    </cfRule>
  </conditionalFormatting>
  <conditionalFormatting sqref="F858">
    <cfRule type="notContainsBlanks" dxfId="26" priority="46">
      <formula>LEN(TRIM(F858))&gt;0</formula>
    </cfRule>
  </conditionalFormatting>
  <conditionalFormatting sqref="F860">
    <cfRule type="notContainsBlanks" dxfId="25" priority="45">
      <formula>LEN(TRIM(F860))&gt;0</formula>
    </cfRule>
  </conditionalFormatting>
  <conditionalFormatting sqref="F716:F717">
    <cfRule type="notContainsBlanks" dxfId="24" priority="43">
      <formula>LEN(TRIM(F716))&gt;0</formula>
    </cfRule>
  </conditionalFormatting>
  <conditionalFormatting sqref="F718">
    <cfRule type="notContainsBlanks" dxfId="23" priority="41">
      <formula>LEN(TRIM(F718))&gt;0</formula>
    </cfRule>
  </conditionalFormatting>
  <conditionalFormatting sqref="F719">
    <cfRule type="notContainsBlanks" dxfId="22" priority="42">
      <formula>LEN(TRIM(F719))&gt;0</formula>
    </cfRule>
  </conditionalFormatting>
  <conditionalFormatting sqref="F733">
    <cfRule type="notContainsBlanks" dxfId="21" priority="39">
      <formula>LEN(TRIM(F733))&gt;0</formula>
    </cfRule>
  </conditionalFormatting>
  <conditionalFormatting sqref="F732">
    <cfRule type="notContainsBlanks" dxfId="20" priority="40">
      <formula>LEN(TRIM(F732))&gt;0</formula>
    </cfRule>
  </conditionalFormatting>
  <conditionalFormatting sqref="F800">
    <cfRule type="notContainsBlanks" dxfId="19" priority="34">
      <formula>LEN(TRIM(F800))&gt;0</formula>
    </cfRule>
  </conditionalFormatting>
  <conditionalFormatting sqref="F784 F786:F795">
    <cfRule type="notContainsBlanks" dxfId="18" priority="38">
      <formula>LEN(TRIM(F784))&gt;0</formula>
    </cfRule>
  </conditionalFormatting>
  <conditionalFormatting sqref="F783">
    <cfRule type="notContainsBlanks" dxfId="17" priority="37">
      <formula>LEN(TRIM(F783))&gt;0</formula>
    </cfRule>
  </conditionalFormatting>
  <conditionalFormatting sqref="F785">
    <cfRule type="notContainsBlanks" dxfId="16" priority="36">
      <formula>LEN(TRIM(F785))&gt;0</formula>
    </cfRule>
  </conditionalFormatting>
  <conditionalFormatting sqref="F799">
    <cfRule type="notContainsBlanks" dxfId="15" priority="35">
      <formula>LEN(TRIM(F799))&gt;0</formula>
    </cfRule>
  </conditionalFormatting>
  <conditionalFormatting sqref="F826:F828">
    <cfRule type="notContainsBlanks" dxfId="14" priority="33">
      <formula>LEN(TRIM(F826))&gt;0</formula>
    </cfRule>
  </conditionalFormatting>
  <conditionalFormatting sqref="F825">
    <cfRule type="notContainsBlanks" dxfId="13" priority="32">
      <formula>LEN(TRIM(F825))&gt;0</formula>
    </cfRule>
  </conditionalFormatting>
  <conditionalFormatting sqref="F832:F833">
    <cfRule type="notContainsBlanks" dxfId="12" priority="30">
      <formula>LEN(TRIM(F832))&gt;0</formula>
    </cfRule>
  </conditionalFormatting>
  <conditionalFormatting sqref="F837">
    <cfRule type="notContainsBlanks" dxfId="11" priority="29">
      <formula>LEN(TRIM(F837))&gt;0</formula>
    </cfRule>
  </conditionalFormatting>
  <conditionalFormatting sqref="F836">
    <cfRule type="notContainsBlanks" dxfId="10" priority="31">
      <formula>LEN(TRIM(F836))&gt;0</formula>
    </cfRule>
  </conditionalFormatting>
  <conditionalFormatting sqref="F834">
    <cfRule type="notContainsBlanks" dxfId="9" priority="28">
      <formula>LEN(TRIM(F834))&gt;0</formula>
    </cfRule>
  </conditionalFormatting>
  <conditionalFormatting sqref="F849">
    <cfRule type="notContainsBlanks" dxfId="8" priority="27">
      <formula>LEN(TRIM(F849))&gt;0</formula>
    </cfRule>
  </conditionalFormatting>
  <conditionalFormatting sqref="F850">
    <cfRule type="notContainsBlanks" dxfId="7" priority="26">
      <formula>LEN(TRIM(F850))&gt;0</formula>
    </cfRule>
  </conditionalFormatting>
  <conditionalFormatting sqref="F602">
    <cfRule type="notContainsBlanks" dxfId="6" priority="24">
      <formula>LEN(TRIM(F602))&gt;0</formula>
    </cfRule>
  </conditionalFormatting>
  <conditionalFormatting sqref="F601">
    <cfRule type="notContainsBlanks" dxfId="5" priority="25">
      <formula>LEN(TRIM(F601))&gt;0</formula>
    </cfRule>
  </conditionalFormatting>
  <conditionalFormatting sqref="F807:F809">
    <cfRule type="notContainsBlanks" dxfId="4" priority="23">
      <formula>LEN(TRIM(F807))&gt;0</formula>
    </cfRule>
  </conditionalFormatting>
  <conditionalFormatting sqref="F806">
    <cfRule type="notContainsBlanks" dxfId="3" priority="22">
      <formula>LEN(TRIM(F806))&gt;0</formula>
    </cfRule>
  </conditionalFormatting>
  <conditionalFormatting sqref="G699">
    <cfRule type="notContainsBlanks" dxfId="2" priority="20">
      <formula>LEN(TRIM(G699))&gt;0</formula>
    </cfRule>
  </conditionalFormatting>
  <conditionalFormatting sqref="G698">
    <cfRule type="notContainsBlanks" dxfId="1" priority="21">
      <formula>LEN(TRIM(G698))&gt;0</formula>
    </cfRule>
  </conditionalFormatting>
  <conditionalFormatting sqref="G760:G761 G747:G756 G739:G741">
    <cfRule type="notContainsBlanks" dxfId="0" priority="13">
      <formula>LEN(TRIM(#REF!))&gt;0</formula>
    </cfRule>
  </conditionalFormatting>
  <dataValidations count="2">
    <dataValidation imeMode="on" allowBlank="1" showInputMessage="1" showErrorMessage="1" sqref="B43:D45 B63:D65 B83:D85 B104:D106 B119:D121 B147:D149 B194:D196 B297:D299 B822:D822 B353:D355 B393:D395 B410:D412 B438:D440 B452:D454 B473:D475 B496:D498 B512:D514 B530:D532 B561:D563 B577:D579 B644:D646 B669:D671 B776:D778 B732:D734 B601:D603 B831:D831 B849:D855 B799:D803 B315:D318 B244:D247 B698:D701 B715:D715 B760:D764 B123:B125 C123:D123 C125:D125 B163:D165 B227:D231 C713:D713"/>
    <dataValidation type="list" allowBlank="1" showInputMessage="1" showErrorMessage="1" sqref="B30:B40 B70:B80 B111:B116 B134:B144 B584:B598 B254:B256 B259:B262 B324:B328 B333:B336 B341:B350 B383:B390 B400:B407 B425:B435 B480:B483 B488:B493 B552:B558 B625:B629 B634:B641 B651:B653 B201:B204 B209:B215 B268:B270 B273:B276 B281:B284 B289:B294 B304:B312 B361:B367 B370:B376 B417:B420 B503:B509 B539:B540 B545:B547 B568:B574 B608:B611 B658:B666 B676:B681 B445:B449 B783:B796 B834:B846 B825:B829 B806:B810 B718:B729 B767:B773 B706:B713 B172:B191 B461:B470 B519:B527 B90:B101 B815:B820 B220:B224 B616:B622 B747:B757 B153:B160 B126:B130 B50:B60 B234:B241 B739:B742 B687:B695">
      <formula1>"　,ㇾ"</formula1>
    </dataValidation>
  </dataValidations>
  <pageMargins left="0.23622047244094491" right="0.23622047244094491" top="0.74803149606299213" bottom="0.74803149606299213" header="0.31496062992125984" footer="0.31496062992125984"/>
  <pageSetup paperSize="9" scale="56" fitToWidth="0" fitToHeight="0" orientation="portrait" r:id="rId1"/>
  <headerFooter>
    <oddFooter>&amp;P / &amp;N ページ</oddFooter>
  </headerFooter>
  <rowBreaks count="13" manualBreakCount="13">
    <brk id="67" min="3" max="7" man="1"/>
    <brk id="131" min="3" max="7" man="1"/>
    <brk id="198" min="3" max="7" man="1"/>
    <brk id="248" max="7" man="1"/>
    <brk id="319" max="7" man="1"/>
    <brk id="378" max="7" man="1"/>
    <brk id="456" max="7" man="1"/>
    <brk id="534" max="7" man="1"/>
    <brk id="565" min="3" max="7" man="1"/>
    <brk id="622" max="7" man="1"/>
    <brk id="673" min="3" max="7" man="1"/>
    <brk id="744" min="3" max="7" man="1"/>
    <brk id="812" max="7"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2:I25"/>
  <sheetViews>
    <sheetView showGridLines="0" view="pageBreakPreview" zoomScale="80" zoomScaleNormal="100" zoomScaleSheetLayoutView="80" workbookViewId="0">
      <selection activeCell="F4" sqref="F4:I5"/>
    </sheetView>
  </sheetViews>
  <sheetFormatPr defaultRowHeight="13.5" x14ac:dyDescent="0.4"/>
  <cols>
    <col min="1" max="2" width="3.125" style="91" customWidth="1"/>
    <col min="3" max="3" width="16.375" style="91" customWidth="1"/>
    <col min="4" max="9" width="12.5" style="91" customWidth="1"/>
    <col min="10" max="11" width="3.125" style="91" customWidth="1"/>
    <col min="12" max="16384" width="9" style="91"/>
  </cols>
  <sheetData>
    <row r="2" spans="3:9" ht="121.5" customHeight="1" x14ac:dyDescent="0.4">
      <c r="C2" s="216" t="s">
        <v>554</v>
      </c>
      <c r="D2" s="216"/>
      <c r="E2" s="216"/>
      <c r="F2" s="216"/>
      <c r="G2" s="216"/>
      <c r="H2" s="216"/>
      <c r="I2" s="216"/>
    </row>
    <row r="4" spans="3:9" ht="13.5" customHeight="1" x14ac:dyDescent="0.4">
      <c r="C4" s="217" t="s">
        <v>550</v>
      </c>
      <c r="D4" s="217"/>
      <c r="E4" s="218"/>
      <c r="F4" s="219"/>
      <c r="G4" s="220"/>
      <c r="H4" s="220"/>
      <c r="I4" s="221"/>
    </row>
    <row r="5" spans="3:9" ht="13.5" customHeight="1" x14ac:dyDescent="0.4">
      <c r="F5" s="222"/>
      <c r="G5" s="223"/>
      <c r="H5" s="223"/>
      <c r="I5" s="224"/>
    </row>
    <row r="7" spans="3:9" x14ac:dyDescent="0.4">
      <c r="C7" s="91" t="s">
        <v>551</v>
      </c>
    </row>
    <row r="8" spans="3:9" x14ac:dyDescent="0.4">
      <c r="C8" s="225"/>
      <c r="D8" s="226"/>
      <c r="E8" s="226"/>
      <c r="F8" s="226"/>
      <c r="G8" s="226"/>
      <c r="H8" s="226"/>
      <c r="I8" s="227"/>
    </row>
    <row r="9" spans="3:9" x14ac:dyDescent="0.4">
      <c r="C9" s="228"/>
      <c r="D9" s="229"/>
      <c r="E9" s="229"/>
      <c r="F9" s="229"/>
      <c r="G9" s="229"/>
      <c r="H9" s="229"/>
      <c r="I9" s="230"/>
    </row>
    <row r="10" spans="3:9" x14ac:dyDescent="0.4">
      <c r="C10" s="228"/>
      <c r="D10" s="229"/>
      <c r="E10" s="229"/>
      <c r="F10" s="229"/>
      <c r="G10" s="229"/>
      <c r="H10" s="229"/>
      <c r="I10" s="230"/>
    </row>
    <row r="11" spans="3:9" x14ac:dyDescent="0.4">
      <c r="C11" s="228"/>
      <c r="D11" s="229"/>
      <c r="E11" s="229"/>
      <c r="F11" s="229"/>
      <c r="G11" s="229"/>
      <c r="H11" s="229"/>
      <c r="I11" s="230"/>
    </row>
    <row r="12" spans="3:9" x14ac:dyDescent="0.4">
      <c r="C12" s="228"/>
      <c r="D12" s="229"/>
      <c r="E12" s="229"/>
      <c r="F12" s="229"/>
      <c r="G12" s="229"/>
      <c r="H12" s="229"/>
      <c r="I12" s="230"/>
    </row>
    <row r="13" spans="3:9" x14ac:dyDescent="0.4">
      <c r="C13" s="228"/>
      <c r="D13" s="229"/>
      <c r="E13" s="229"/>
      <c r="F13" s="229"/>
      <c r="G13" s="229"/>
      <c r="H13" s="229"/>
      <c r="I13" s="230"/>
    </row>
    <row r="14" spans="3:9" x14ac:dyDescent="0.4">
      <c r="C14" s="228"/>
      <c r="D14" s="229"/>
      <c r="E14" s="229"/>
      <c r="F14" s="229"/>
      <c r="G14" s="229"/>
      <c r="H14" s="229"/>
      <c r="I14" s="230"/>
    </row>
    <row r="15" spans="3:9" x14ac:dyDescent="0.4">
      <c r="C15" s="228"/>
      <c r="D15" s="229"/>
      <c r="E15" s="229"/>
      <c r="F15" s="229"/>
      <c r="G15" s="229"/>
      <c r="H15" s="229"/>
      <c r="I15" s="230"/>
    </row>
    <row r="16" spans="3:9" x14ac:dyDescent="0.4">
      <c r="C16" s="228"/>
      <c r="D16" s="229"/>
      <c r="E16" s="229"/>
      <c r="F16" s="229"/>
      <c r="G16" s="229"/>
      <c r="H16" s="229"/>
      <c r="I16" s="230"/>
    </row>
    <row r="17" spans="3:9" x14ac:dyDescent="0.4">
      <c r="C17" s="228"/>
      <c r="D17" s="229"/>
      <c r="E17" s="229"/>
      <c r="F17" s="229"/>
      <c r="G17" s="229"/>
      <c r="H17" s="229"/>
      <c r="I17" s="230"/>
    </row>
    <row r="18" spans="3:9" x14ac:dyDescent="0.4">
      <c r="C18" s="228"/>
      <c r="D18" s="229"/>
      <c r="E18" s="229"/>
      <c r="F18" s="229"/>
      <c r="G18" s="229"/>
      <c r="H18" s="229"/>
      <c r="I18" s="230"/>
    </row>
    <row r="19" spans="3:9" x14ac:dyDescent="0.4">
      <c r="C19" s="228"/>
      <c r="D19" s="229"/>
      <c r="E19" s="229"/>
      <c r="F19" s="229"/>
      <c r="G19" s="229"/>
      <c r="H19" s="229"/>
      <c r="I19" s="230"/>
    </row>
    <row r="20" spans="3:9" x14ac:dyDescent="0.4">
      <c r="C20" s="228"/>
      <c r="D20" s="229"/>
      <c r="E20" s="229"/>
      <c r="F20" s="229"/>
      <c r="G20" s="229"/>
      <c r="H20" s="229"/>
      <c r="I20" s="230"/>
    </row>
    <row r="21" spans="3:9" x14ac:dyDescent="0.4">
      <c r="C21" s="228"/>
      <c r="D21" s="229"/>
      <c r="E21" s="229"/>
      <c r="F21" s="229"/>
      <c r="G21" s="229"/>
      <c r="H21" s="229"/>
      <c r="I21" s="230"/>
    </row>
    <row r="22" spans="3:9" x14ac:dyDescent="0.4">
      <c r="C22" s="228"/>
      <c r="D22" s="229"/>
      <c r="E22" s="229"/>
      <c r="F22" s="229"/>
      <c r="G22" s="229"/>
      <c r="H22" s="229"/>
      <c r="I22" s="230"/>
    </row>
    <row r="23" spans="3:9" x14ac:dyDescent="0.4">
      <c r="C23" s="228"/>
      <c r="D23" s="229"/>
      <c r="E23" s="229"/>
      <c r="F23" s="229"/>
      <c r="G23" s="229"/>
      <c r="H23" s="229"/>
      <c r="I23" s="230"/>
    </row>
    <row r="24" spans="3:9" x14ac:dyDescent="0.4">
      <c r="C24" s="231"/>
      <c r="D24" s="232"/>
      <c r="E24" s="232"/>
      <c r="F24" s="232"/>
      <c r="G24" s="232"/>
      <c r="H24" s="232"/>
      <c r="I24" s="233"/>
    </row>
    <row r="25" spans="3:9" x14ac:dyDescent="0.4">
      <c r="H25" s="91" t="s">
        <v>552</v>
      </c>
    </row>
  </sheetData>
  <sheetProtection sheet="1" selectLockedCells="1"/>
  <mergeCells count="4">
    <mergeCell ref="C2:I2"/>
    <mergeCell ref="C4:E4"/>
    <mergeCell ref="F4:I5"/>
    <mergeCell ref="C8:I24"/>
  </mergeCells>
  <phoneticPr fontId="1"/>
  <dataValidations count="2">
    <dataValidation imeMode="on" allowBlank="1" showInputMessage="1" showErrorMessage="1" sqref="C8:I24"/>
    <dataValidation type="list" showInputMessage="1" sqref="F4:I5">
      <formula1>"同意する,同意しない"</formula1>
    </dataValidation>
  </dataValidations>
  <pageMargins left="0.25" right="0.25" top="0.75" bottom="0.75" header="0.3" footer="0.3"/>
  <pageSetup paperSize="9" scale="87"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アンケート回答票</vt:lpstr>
      <vt:lpstr>投資家様向けアンケート(2024年度)</vt:lpstr>
      <vt:lpstr>企業名公表について</vt:lpstr>
      <vt:lpstr>アンケート回答票!Print_Area</vt:lpstr>
      <vt:lpstr>企業名公表について!Print_Area</vt:lpstr>
      <vt:lpstr>'投資家様向けアンケート(2024年度)'!Print_Area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takano</dc:creator>
  <cp:lastModifiedBy>matsushitam</cp:lastModifiedBy>
  <cp:lastPrinted>2024-07-30T02:17:50Z</cp:lastPrinted>
  <dcterms:created xsi:type="dcterms:W3CDTF">2023-07-07T01:41:29Z</dcterms:created>
  <dcterms:modified xsi:type="dcterms:W3CDTF">2024-09-25T03:47:51Z</dcterms:modified>
</cp:coreProperties>
</file>